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и" sheetId="1" r:id="rId1"/>
  </sheets>
  <definedNames>
    <definedName name="_xlnm.Print_Area" localSheetId="0">'Доходи'!$A$1:$J$56</definedName>
  </definedNames>
  <calcPr fullCalcOnLoad="1"/>
</workbook>
</file>

<file path=xl/sharedStrings.xml><?xml version="1.0" encoding="utf-8"?>
<sst xmlns="http://schemas.openxmlformats.org/spreadsheetml/2006/main" count="73" uniqueCount="71">
  <si>
    <t>Код</t>
  </si>
  <si>
    <t>Найменування доходів згідно з бюджетною класифікацією</t>
  </si>
  <si>
    <t>Державне мито</t>
  </si>
  <si>
    <t>Адміністративні штрафи та інші санкції</t>
  </si>
  <si>
    <t>Плата за землю</t>
  </si>
  <si>
    <t>Інші надходження</t>
  </si>
  <si>
    <t>Разом загальний фонд</t>
  </si>
  <si>
    <t>Спеціальний фонд (бюджет розвитку)</t>
  </si>
  <si>
    <t>Спеціальний фонд</t>
  </si>
  <si>
    <t>Власні надходження бюджетних установ</t>
  </si>
  <si>
    <t>Всього доходів</t>
  </si>
  <si>
    <t>4</t>
  </si>
  <si>
    <t>Разом офіційні трансферти</t>
  </si>
  <si>
    <t>Податок на прибуток підприємств та фінансових установ комунальної власності</t>
  </si>
  <si>
    <t>Екологічний податок</t>
  </si>
  <si>
    <t>Туристичний збір</t>
  </si>
  <si>
    <t>Кошти від відчуження майна, що перебуває у комунальній власності</t>
  </si>
  <si>
    <t>18010500-18010900</t>
  </si>
  <si>
    <t>Транспортний податок</t>
  </si>
  <si>
    <t>Єдиний податок</t>
  </si>
  <si>
    <t>Плата за надання інших адміністративних послуг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</si>
  <si>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</si>
  <si>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загальний фонд</t>
  </si>
  <si>
    <t xml:space="preserve">Освітня  субвенція з державного бюджету місцевим бюджетам </t>
  </si>
  <si>
    <t>5</t>
  </si>
  <si>
    <t>18010100-18010400</t>
  </si>
  <si>
    <t>Податок на нерухоме майно, відмінне від земельної ділянки</t>
  </si>
  <si>
    <t xml:space="preserve">Частина чистого прибутку (доходу) комунальних унітарних підприємств та їх об"єднань, що вилучається до бюджету.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</si>
  <si>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</si>
  <si>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Акцизний податок з реалізації суб"єктами господа-рювання роздрібної торгівлі підакцизних товарів</t>
  </si>
  <si>
    <t>Податок та збір  на доходи фізичних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</si>
  <si>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власності.</t>
  </si>
  <si>
    <t>Адміністративний збір за державну реєстрацію речових прав на нерухоме майно та їх обтяжень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</si>
  <si>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 </t>
  </si>
  <si>
    <t>14021900-14031900</t>
  </si>
  <si>
    <t>Акцизний податок з виробленого та ввезеного пального</t>
  </si>
  <si>
    <t>Рентна плата за користування надрами загальнодержавного значення</t>
  </si>
  <si>
    <t>Надходження коштів від відшкодуваннявтрат с/г  і лісогосподарського виробництва</t>
  </si>
  <si>
    <t>Разом спеціальний фонд</t>
  </si>
  <si>
    <t>Збір за місця для паркування транспортних засобів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</si>
  <si>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</si>
  <si>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 відповідної субвенції з державного бюджету </t>
  </si>
  <si>
    <t>Рентна плата за користування надрами місцевого  значення</t>
  </si>
  <si>
    <t>6</t>
  </si>
  <si>
    <t>7(5/4*100)</t>
  </si>
  <si>
    <t>8(5/3*100)</t>
  </si>
  <si>
    <t>9</t>
  </si>
  <si>
    <t>10(5/9*100)</t>
  </si>
  <si>
    <t xml:space="preserve">Цільові фонди, утворені органами місцевого самоврядування та місцевими органами виконавчої влади </t>
  </si>
  <si>
    <t>Доходи бюджету Стрийської міської територіальної громади на 2023 рік</t>
  </si>
  <si>
    <t xml:space="preserve">% виконання до затверджено-го на 2023 рік </t>
  </si>
  <si>
    <t xml:space="preserve">% виконання 2023 року до  2022 року </t>
  </si>
  <si>
    <t>Кошти гарантійного та реєстраційного внесків, що визначені Законом України "Про оренду державного та комунального майна, які підлягають перерахуванню оператором майданчика відповідного бюджету"</t>
  </si>
  <si>
    <t xml:space="preserve">Орендна плата за водні об"єкти (їх частини), що надаються в користування на умовах оренди місцевими радами (міської/селищної/сільської територіальної громади) </t>
  </si>
  <si>
    <t>Інші субвенції з місцевого бюджету</t>
  </si>
  <si>
    <t>Субвенція з місцевого бюджету на здійснення природоохороних заходів</t>
  </si>
  <si>
    <t xml:space="preserve">Субвенція з місцевого бюджету на закупівлю опорними закладами охорони здоров"я послуг щодо проектування та встановлення кисневих станцій за рахунок залишку коштів відповідної субвенції з державного бюджету </t>
  </si>
  <si>
    <t>Субвенція з місцевого бюджету на виконання окремих заходів з реалізації соціального  пректу "Активні парки-локації здорової України" за рахунок відповідної субвенції з державного бюджету</t>
  </si>
  <si>
    <t>Інші дотації з місцевого бюджету</t>
  </si>
  <si>
    <t>Рентна плата за за спеціальне використання лісових ресурсів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</si>
  <si>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   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</si>
  <si>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 антитерористичній операції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</si>
  <si>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</si>
  <si>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Штрафні санкції, що застововуються відповідно Закону України "Про державне регулювання виробництва і обігу спирту етилового, коньячного і плодового, алкогольних напоїв,тютюнових виробів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</si>
  <si>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</si>
  <si>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Затверджено на січень-грудень 2023 року </t>
  </si>
  <si>
    <t>Фактично поступило за січень-грудень 2023 року</t>
  </si>
  <si>
    <t>Фактично поступило за грудень 2023 року</t>
  </si>
  <si>
    <t>% виконання до затвердженого на січень-грудень 2023 року</t>
  </si>
  <si>
    <t>Фактично поступило за січень-грудень минулого року</t>
  </si>
  <si>
    <t>Затверджено на 2023 рік з урахуванням змін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</si>
</sst>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0\ &quot;грн.&quot;"/>
    <numFmt numFmtId="199" formatCode="0.0"/>
    <numFmt numFmtId="200" formatCode="0.000"/>
    <numFmt numFmtId="201" formatCode="0.0000"/>
  </numFmts>
  <fonts count="45">
    <font>
      <sz val="10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2" fontId="8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199" fontId="8" fillId="0" borderId="16" xfId="0" applyNumberFormat="1" applyFont="1" applyBorder="1" applyAlignment="1">
      <alignment/>
    </xf>
    <xf numFmtId="199" fontId="8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99" fontId="8" fillId="0" borderId="16" xfId="0" applyNumberFormat="1" applyFont="1" applyBorder="1" applyAlignment="1">
      <alignment horizontal="right"/>
    </xf>
    <xf numFmtId="199" fontId="5" fillId="33" borderId="2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199" fontId="5" fillId="33" borderId="10" xfId="0" applyNumberFormat="1" applyFont="1" applyFill="1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199" fontId="8" fillId="0" borderId="23" xfId="0" applyNumberFormat="1" applyFont="1" applyBorder="1" applyAlignment="1">
      <alignment/>
    </xf>
    <xf numFmtId="199" fontId="5" fillId="33" borderId="10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2" fontId="8" fillId="0" borderId="24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left" wrapText="1"/>
    </xf>
    <xf numFmtId="2" fontId="8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10" fillId="0" borderId="25" xfId="0" applyNumberFormat="1" applyFont="1" applyBorder="1" applyAlignment="1">
      <alignment horizontal="center" wrapText="1"/>
    </xf>
    <xf numFmtId="2" fontId="5" fillId="34" borderId="26" xfId="0" applyNumberFormat="1" applyFont="1" applyFill="1" applyBorder="1" applyAlignment="1">
      <alignment/>
    </xf>
    <xf numFmtId="199" fontId="5" fillId="0" borderId="26" xfId="0" applyNumberFormat="1" applyFont="1" applyBorder="1" applyAlignment="1">
      <alignment horizontal="right"/>
    </xf>
    <xf numFmtId="199" fontId="5" fillId="0" borderId="27" xfId="0" applyNumberFormat="1" applyFont="1" applyBorder="1" applyAlignment="1">
      <alignment/>
    </xf>
    <xf numFmtId="199" fontId="5" fillId="0" borderId="25" xfId="0" applyNumberFormat="1" applyFont="1" applyBorder="1" applyAlignment="1">
      <alignment/>
    </xf>
    <xf numFmtId="0" fontId="5" fillId="33" borderId="28" xfId="0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left" wrapText="1"/>
    </xf>
    <xf numFmtId="2" fontId="5" fillId="33" borderId="29" xfId="0" applyNumberFormat="1" applyFont="1" applyFill="1" applyBorder="1" applyAlignment="1">
      <alignment/>
    </xf>
    <xf numFmtId="199" fontId="5" fillId="33" borderId="30" xfId="0" applyNumberFormat="1" applyFont="1" applyFill="1" applyBorder="1" applyAlignment="1">
      <alignment horizontal="right"/>
    </xf>
    <xf numFmtId="199" fontId="5" fillId="33" borderId="28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 horizontal="center" wrapText="1"/>
    </xf>
    <xf numFmtId="199" fontId="5" fillId="33" borderId="28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left" wrapText="1"/>
    </xf>
    <xf numFmtId="2" fontId="5" fillId="33" borderId="32" xfId="0" applyNumberFormat="1" applyFont="1" applyFill="1" applyBorder="1" applyAlignment="1">
      <alignment/>
    </xf>
    <xf numFmtId="199" fontId="5" fillId="33" borderId="33" xfId="0" applyNumberFormat="1" applyFont="1" applyFill="1" applyBorder="1" applyAlignment="1">
      <alignment/>
    </xf>
    <xf numFmtId="199" fontId="5" fillId="33" borderId="31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4" sqref="F44"/>
    </sheetView>
  </sheetViews>
  <sheetFormatPr defaultColWidth="9.140625" defaultRowHeight="12.75"/>
  <cols>
    <col min="1" max="1" width="18.00390625" style="2" customWidth="1"/>
    <col min="2" max="2" width="52.8515625" style="3" customWidth="1"/>
    <col min="3" max="3" width="14.57421875" style="4" customWidth="1"/>
    <col min="4" max="4" width="14.7109375" style="4" customWidth="1"/>
    <col min="5" max="6" width="16.00390625" style="4" customWidth="1"/>
    <col min="7" max="7" width="17.28125" style="4" customWidth="1"/>
    <col min="8" max="8" width="15.8515625" style="4" customWidth="1"/>
    <col min="9" max="9" width="15.7109375" style="4" customWidth="1"/>
    <col min="10" max="10" width="15.421875" style="4" customWidth="1"/>
    <col min="11" max="16384" width="9.140625" style="4" customWidth="1"/>
  </cols>
  <sheetData>
    <row r="1" spans="1:10" s="1" customFormat="1" ht="22.5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</row>
    <row r="2" ht="27.75" customHeight="1" thickBot="1"/>
    <row r="3" spans="1:10" s="5" customFormat="1" ht="101.25" customHeight="1" thickBot="1">
      <c r="A3" s="12" t="s">
        <v>0</v>
      </c>
      <c r="B3" s="12" t="s">
        <v>1</v>
      </c>
      <c r="C3" s="15" t="s">
        <v>70</v>
      </c>
      <c r="D3" s="16" t="s">
        <v>65</v>
      </c>
      <c r="E3" s="16" t="s">
        <v>66</v>
      </c>
      <c r="F3" s="16" t="s">
        <v>67</v>
      </c>
      <c r="G3" s="16" t="s">
        <v>68</v>
      </c>
      <c r="H3" s="17" t="s">
        <v>50</v>
      </c>
      <c r="I3" s="42" t="s">
        <v>69</v>
      </c>
      <c r="J3" s="17" t="s">
        <v>51</v>
      </c>
    </row>
    <row r="4" spans="1:11" s="5" customFormat="1" ht="18.75" customHeight="1" thickBot="1">
      <c r="A4" s="6">
        <v>1</v>
      </c>
      <c r="B4" s="6">
        <v>2</v>
      </c>
      <c r="C4" s="13">
        <v>3</v>
      </c>
      <c r="D4" s="7" t="s">
        <v>11</v>
      </c>
      <c r="E4" s="7" t="s">
        <v>24</v>
      </c>
      <c r="F4" s="7" t="s">
        <v>43</v>
      </c>
      <c r="G4" s="7" t="s">
        <v>44</v>
      </c>
      <c r="H4" s="14" t="s">
        <v>45</v>
      </c>
      <c r="I4" s="41" t="s">
        <v>46</v>
      </c>
      <c r="J4" s="14" t="s">
        <v>47</v>
      </c>
      <c r="K4" s="8"/>
    </row>
    <row r="5" spans="1:10" ht="16.5" customHeight="1">
      <c r="A5" s="18">
        <v>11010000</v>
      </c>
      <c r="B5" s="34" t="s">
        <v>30</v>
      </c>
      <c r="C5" s="19">
        <v>625468.49</v>
      </c>
      <c r="D5" s="20">
        <v>625468.49</v>
      </c>
      <c r="E5" s="20">
        <v>654324.13</v>
      </c>
      <c r="F5" s="20">
        <v>69447.36</v>
      </c>
      <c r="G5" s="21">
        <f aca="true" t="shared" si="0" ref="G5:G44">SUM(E5/D5)*100</f>
        <v>104.6134442360158</v>
      </c>
      <c r="H5" s="22">
        <f aca="true" t="shared" si="1" ref="H5:H56">SUM(E5/C5)*100</f>
        <v>104.6134442360158</v>
      </c>
      <c r="I5" s="20">
        <v>639376.22</v>
      </c>
      <c r="J5" s="22">
        <f>SUM(E5/I5)*100</f>
        <v>102.33788957618724</v>
      </c>
    </row>
    <row r="6" spans="1:10" ht="30" customHeight="1">
      <c r="A6" s="23">
        <v>11020200</v>
      </c>
      <c r="B6" s="35" t="s">
        <v>13</v>
      </c>
      <c r="C6" s="19">
        <v>1100</v>
      </c>
      <c r="D6" s="20">
        <v>1100</v>
      </c>
      <c r="E6" s="20">
        <v>1100.76</v>
      </c>
      <c r="F6" s="20">
        <v>5</v>
      </c>
      <c r="G6" s="21">
        <f t="shared" si="0"/>
        <v>100.0690909090909</v>
      </c>
      <c r="H6" s="22">
        <f t="shared" si="1"/>
        <v>100.0690909090909</v>
      </c>
      <c r="I6" s="20">
        <v>1067.5</v>
      </c>
      <c r="J6" s="22">
        <f aca="true" t="shared" si="2" ref="J6:J56">SUM(E6/I6)*100</f>
        <v>103.11569086651053</v>
      </c>
    </row>
    <row r="7" spans="1:10" ht="30.75" customHeight="1">
      <c r="A7" s="23">
        <v>13010000</v>
      </c>
      <c r="B7" s="35" t="s">
        <v>59</v>
      </c>
      <c r="C7" s="19">
        <v>1250</v>
      </c>
      <c r="D7" s="20">
        <v>1250</v>
      </c>
      <c r="E7" s="20">
        <v>872.62</v>
      </c>
      <c r="F7" s="20">
        <v>2.38</v>
      </c>
      <c r="G7" s="21">
        <f t="shared" si="0"/>
        <v>69.8096</v>
      </c>
      <c r="H7" s="22">
        <f t="shared" si="1"/>
        <v>69.8096</v>
      </c>
      <c r="I7" s="20">
        <v>1161.57</v>
      </c>
      <c r="J7" s="22">
        <f t="shared" si="2"/>
        <v>75.12418536980122</v>
      </c>
    </row>
    <row r="8" spans="1:10" ht="31.5" customHeight="1">
      <c r="A8" s="23">
        <v>13030000</v>
      </c>
      <c r="B8" s="36" t="s">
        <v>36</v>
      </c>
      <c r="C8" s="19">
        <v>38800</v>
      </c>
      <c r="D8" s="20">
        <v>38800</v>
      </c>
      <c r="E8" s="20">
        <v>18899.83</v>
      </c>
      <c r="F8" s="20">
        <v>523.4</v>
      </c>
      <c r="G8" s="21">
        <f t="shared" si="0"/>
        <v>48.71090206185568</v>
      </c>
      <c r="H8" s="22">
        <f t="shared" si="1"/>
        <v>48.71090206185568</v>
      </c>
      <c r="I8" s="20">
        <v>36165.62</v>
      </c>
      <c r="J8" s="22">
        <f t="shared" si="2"/>
        <v>52.25910685341493</v>
      </c>
    </row>
    <row r="9" spans="1:10" ht="20.25" customHeight="1">
      <c r="A9" s="23">
        <v>13040000</v>
      </c>
      <c r="B9" s="35" t="s">
        <v>42</v>
      </c>
      <c r="C9" s="19">
        <v>4000</v>
      </c>
      <c r="D9" s="20">
        <v>4000</v>
      </c>
      <c r="E9" s="20">
        <v>4175.87</v>
      </c>
      <c r="F9" s="20">
        <v>0</v>
      </c>
      <c r="G9" s="21">
        <f t="shared" si="0"/>
        <v>104.39675</v>
      </c>
      <c r="H9" s="22">
        <f t="shared" si="1"/>
        <v>104.39675</v>
      </c>
      <c r="I9" s="20">
        <v>4034.13</v>
      </c>
      <c r="J9" s="22">
        <f t="shared" si="2"/>
        <v>103.51352088306524</v>
      </c>
    </row>
    <row r="10" spans="1:10" ht="15.75" customHeight="1">
      <c r="A10" s="23" t="s">
        <v>34</v>
      </c>
      <c r="B10" s="35" t="s">
        <v>35</v>
      </c>
      <c r="C10" s="19">
        <v>22000</v>
      </c>
      <c r="D10" s="20">
        <v>22000</v>
      </c>
      <c r="E10" s="20">
        <v>24204.66</v>
      </c>
      <c r="F10" s="20">
        <v>1896.14</v>
      </c>
      <c r="G10" s="21">
        <f t="shared" si="0"/>
        <v>110.02118181818182</v>
      </c>
      <c r="H10" s="22">
        <f t="shared" si="1"/>
        <v>110.02118181818182</v>
      </c>
      <c r="I10" s="20">
        <v>9580.99</v>
      </c>
      <c r="J10" s="22">
        <f t="shared" si="2"/>
        <v>252.63213926744524</v>
      </c>
    </row>
    <row r="11" spans="1:10" ht="31.5" customHeight="1">
      <c r="A11" s="23">
        <v>14040000</v>
      </c>
      <c r="B11" s="35" t="s">
        <v>29</v>
      </c>
      <c r="C11" s="19">
        <v>24400</v>
      </c>
      <c r="D11" s="20">
        <v>24400</v>
      </c>
      <c r="E11" s="20">
        <v>28200.34</v>
      </c>
      <c r="F11" s="20">
        <v>2160.49</v>
      </c>
      <c r="G11" s="21">
        <f t="shared" si="0"/>
        <v>115.57516393442624</v>
      </c>
      <c r="H11" s="22">
        <f t="shared" si="1"/>
        <v>115.57516393442624</v>
      </c>
      <c r="I11" s="20">
        <v>18236.66</v>
      </c>
      <c r="J11" s="22">
        <f t="shared" si="2"/>
        <v>154.63544311293845</v>
      </c>
    </row>
    <row r="12" spans="1:10" ht="35.25" customHeight="1">
      <c r="A12" s="24" t="s">
        <v>25</v>
      </c>
      <c r="B12" s="36" t="s">
        <v>26</v>
      </c>
      <c r="C12" s="19">
        <v>19100</v>
      </c>
      <c r="D12" s="20">
        <v>19100</v>
      </c>
      <c r="E12" s="20">
        <v>27565.08</v>
      </c>
      <c r="F12" s="20">
        <v>3743.24</v>
      </c>
      <c r="G12" s="21">
        <f t="shared" si="0"/>
        <v>144.31979057591624</v>
      </c>
      <c r="H12" s="22">
        <f t="shared" si="1"/>
        <v>144.31979057591624</v>
      </c>
      <c r="I12" s="20">
        <v>17965.53</v>
      </c>
      <c r="J12" s="22">
        <f t="shared" si="2"/>
        <v>153.43315783057892</v>
      </c>
    </row>
    <row r="13" spans="1:10" ht="17.25" customHeight="1">
      <c r="A13" s="18" t="s">
        <v>17</v>
      </c>
      <c r="B13" s="36" t="s">
        <v>4</v>
      </c>
      <c r="C13" s="19">
        <v>62200</v>
      </c>
      <c r="D13" s="20">
        <v>62200</v>
      </c>
      <c r="E13" s="20">
        <v>77970.95</v>
      </c>
      <c r="F13" s="20">
        <v>10336.73</v>
      </c>
      <c r="G13" s="21">
        <f t="shared" si="0"/>
        <v>125.35522508038585</v>
      </c>
      <c r="H13" s="22">
        <f t="shared" si="1"/>
        <v>125.35522508038585</v>
      </c>
      <c r="I13" s="20">
        <v>63159.86</v>
      </c>
      <c r="J13" s="22">
        <f t="shared" si="2"/>
        <v>123.45016280910059</v>
      </c>
    </row>
    <row r="14" spans="1:10" ht="17.25" customHeight="1">
      <c r="A14" s="18">
        <v>18011000</v>
      </c>
      <c r="B14" s="36" t="s">
        <v>18</v>
      </c>
      <c r="C14" s="19">
        <v>100</v>
      </c>
      <c r="D14" s="20">
        <v>100</v>
      </c>
      <c r="E14" s="20">
        <v>285.88</v>
      </c>
      <c r="F14" s="20">
        <v>52.08</v>
      </c>
      <c r="G14" s="21">
        <f t="shared" si="0"/>
        <v>285.88</v>
      </c>
      <c r="H14" s="22">
        <f t="shared" si="1"/>
        <v>285.88</v>
      </c>
      <c r="I14" s="20">
        <v>122.92</v>
      </c>
      <c r="J14" s="22">
        <f t="shared" si="2"/>
        <v>232.57403189066056</v>
      </c>
    </row>
    <row r="15" spans="1:10" ht="17.25" customHeight="1">
      <c r="A15" s="18">
        <v>18020000</v>
      </c>
      <c r="B15" s="36" t="s">
        <v>39</v>
      </c>
      <c r="C15" s="19">
        <v>690</v>
      </c>
      <c r="D15" s="20">
        <v>690</v>
      </c>
      <c r="E15" s="20">
        <v>391.82</v>
      </c>
      <c r="F15" s="20">
        <v>130.61</v>
      </c>
      <c r="G15" s="21">
        <f t="shared" si="0"/>
        <v>56.78550724637681</v>
      </c>
      <c r="H15" s="22">
        <f t="shared" si="1"/>
        <v>56.78550724637681</v>
      </c>
      <c r="I15" s="20">
        <v>729.41</v>
      </c>
      <c r="J15" s="22">
        <f t="shared" si="2"/>
        <v>53.717388025938774</v>
      </c>
    </row>
    <row r="16" spans="1:10" ht="16.5" customHeight="1">
      <c r="A16" s="18">
        <v>18030000</v>
      </c>
      <c r="B16" s="36" t="s">
        <v>15</v>
      </c>
      <c r="C16" s="19">
        <v>160</v>
      </c>
      <c r="D16" s="20">
        <v>160</v>
      </c>
      <c r="E16" s="20">
        <v>255.7</v>
      </c>
      <c r="F16" s="20">
        <v>0</v>
      </c>
      <c r="G16" s="21">
        <f t="shared" si="0"/>
        <v>159.8125</v>
      </c>
      <c r="H16" s="22">
        <f t="shared" si="1"/>
        <v>159.8125</v>
      </c>
      <c r="I16" s="20">
        <v>163.42</v>
      </c>
      <c r="J16" s="22">
        <f t="shared" si="2"/>
        <v>156.46799657324686</v>
      </c>
    </row>
    <row r="17" spans="1:10" ht="16.5" customHeight="1">
      <c r="A17" s="18">
        <v>18050000</v>
      </c>
      <c r="B17" s="34" t="s">
        <v>19</v>
      </c>
      <c r="C17" s="19">
        <v>110000</v>
      </c>
      <c r="D17" s="20">
        <v>110000</v>
      </c>
      <c r="E17" s="20">
        <v>106352.05</v>
      </c>
      <c r="F17" s="20">
        <v>5988.68</v>
      </c>
      <c r="G17" s="21">
        <f t="shared" si="0"/>
        <v>96.68368181818182</v>
      </c>
      <c r="H17" s="22">
        <f t="shared" si="1"/>
        <v>96.68368181818182</v>
      </c>
      <c r="I17" s="20">
        <v>99767.21</v>
      </c>
      <c r="J17" s="22">
        <f t="shared" si="2"/>
        <v>106.60020461632634</v>
      </c>
    </row>
    <row r="18" spans="1:10" ht="35.25" customHeight="1">
      <c r="A18" s="18">
        <v>21010300</v>
      </c>
      <c r="B18" s="36" t="s">
        <v>27</v>
      </c>
      <c r="C18" s="19">
        <v>50</v>
      </c>
      <c r="D18" s="20">
        <v>50</v>
      </c>
      <c r="E18" s="20">
        <v>61.8</v>
      </c>
      <c r="F18" s="20">
        <v>0</v>
      </c>
      <c r="G18" s="21">
        <f t="shared" si="0"/>
        <v>123.6</v>
      </c>
      <c r="H18" s="22">
        <f t="shared" si="1"/>
        <v>123.6</v>
      </c>
      <c r="I18" s="20">
        <v>51.55</v>
      </c>
      <c r="J18" s="22">
        <f t="shared" si="2"/>
        <v>119.88360814742968</v>
      </c>
    </row>
    <row r="19" spans="1:10" ht="16.5" customHeight="1">
      <c r="A19" s="25">
        <v>21081100</v>
      </c>
      <c r="B19" s="37" t="s">
        <v>3</v>
      </c>
      <c r="C19" s="19">
        <v>2500</v>
      </c>
      <c r="D19" s="20">
        <v>2500</v>
      </c>
      <c r="E19" s="20">
        <v>1707.45</v>
      </c>
      <c r="F19" s="20">
        <v>89.89</v>
      </c>
      <c r="G19" s="21">
        <f t="shared" si="0"/>
        <v>68.298</v>
      </c>
      <c r="H19" s="22">
        <f t="shared" si="1"/>
        <v>68.298</v>
      </c>
      <c r="I19" s="20">
        <v>2564.96</v>
      </c>
      <c r="J19" s="22">
        <f t="shared" si="2"/>
        <v>66.56828956396981</v>
      </c>
    </row>
    <row r="20" spans="1:10" ht="56.25" customHeight="1">
      <c r="A20" s="25">
        <v>21081500</v>
      </c>
      <c r="B20" s="47" t="s">
        <v>63</v>
      </c>
      <c r="C20" s="20">
        <v>83</v>
      </c>
      <c r="D20" s="20">
        <v>83</v>
      </c>
      <c r="E20" s="20">
        <v>84.21</v>
      </c>
      <c r="F20" s="20">
        <v>1.1</v>
      </c>
      <c r="G20" s="21">
        <f t="shared" si="0"/>
        <v>101.4578313253012</v>
      </c>
      <c r="H20" s="22">
        <f t="shared" si="1"/>
        <v>101.4578313253012</v>
      </c>
      <c r="I20" s="20">
        <v>250</v>
      </c>
      <c r="J20" s="22">
        <f t="shared" si="2"/>
        <v>33.684</v>
      </c>
    </row>
    <row r="21" spans="1:10" ht="60.75" customHeight="1">
      <c r="A21" s="25">
        <v>21082400</v>
      </c>
      <c r="B21" s="37" t="s">
        <v>52</v>
      </c>
      <c r="C21" s="26">
        <v>9</v>
      </c>
      <c r="D21" s="20">
        <v>9</v>
      </c>
      <c r="E21" s="20">
        <v>14.07</v>
      </c>
      <c r="F21" s="20">
        <v>2.68</v>
      </c>
      <c r="G21" s="21">
        <f t="shared" si="0"/>
        <v>156.33333333333334</v>
      </c>
      <c r="H21" s="22">
        <f t="shared" si="1"/>
        <v>156.33333333333334</v>
      </c>
      <c r="I21" s="20">
        <v>13.5</v>
      </c>
      <c r="J21" s="22">
        <f t="shared" si="2"/>
        <v>104.22222222222221</v>
      </c>
    </row>
    <row r="22" spans="1:10" ht="45" customHeight="1">
      <c r="A22" s="25">
        <v>22010300</v>
      </c>
      <c r="B22" s="37" t="s">
        <v>33</v>
      </c>
      <c r="C22" s="26">
        <v>250</v>
      </c>
      <c r="D22" s="20">
        <v>250</v>
      </c>
      <c r="E22" s="20">
        <v>359.9</v>
      </c>
      <c r="F22" s="20">
        <v>53.3</v>
      </c>
      <c r="G22" s="21">
        <f t="shared" si="0"/>
        <v>143.96</v>
      </c>
      <c r="H22" s="22">
        <f t="shared" si="1"/>
        <v>143.96</v>
      </c>
      <c r="I22" s="20">
        <v>248.86</v>
      </c>
      <c r="J22" s="22">
        <f t="shared" si="2"/>
        <v>144.61946475930242</v>
      </c>
    </row>
    <row r="23" spans="1:10" ht="15.75" customHeight="1">
      <c r="A23" s="18">
        <v>22012500</v>
      </c>
      <c r="B23" s="37" t="s">
        <v>20</v>
      </c>
      <c r="C23" s="26">
        <v>8000</v>
      </c>
      <c r="D23" s="20">
        <v>8000</v>
      </c>
      <c r="E23" s="20">
        <v>7278.95</v>
      </c>
      <c r="F23" s="20">
        <v>432.83</v>
      </c>
      <c r="G23" s="21">
        <f t="shared" si="0"/>
        <v>90.986875</v>
      </c>
      <c r="H23" s="22">
        <f t="shared" si="1"/>
        <v>90.986875</v>
      </c>
      <c r="I23" s="20">
        <v>7909.09</v>
      </c>
      <c r="J23" s="22">
        <f t="shared" si="2"/>
        <v>92.0327117278979</v>
      </c>
    </row>
    <row r="24" spans="1:10" ht="31.5" customHeight="1">
      <c r="A24" s="27">
        <v>22012600</v>
      </c>
      <c r="B24" s="37" t="s">
        <v>32</v>
      </c>
      <c r="C24" s="26">
        <v>1000</v>
      </c>
      <c r="D24" s="20">
        <v>1000</v>
      </c>
      <c r="E24" s="20">
        <v>853.19</v>
      </c>
      <c r="F24" s="20">
        <v>56.53</v>
      </c>
      <c r="G24" s="21">
        <f t="shared" si="0"/>
        <v>85.319</v>
      </c>
      <c r="H24" s="22">
        <f t="shared" si="1"/>
        <v>85.319</v>
      </c>
      <c r="I24" s="20">
        <v>590.56</v>
      </c>
      <c r="J24" s="22">
        <f t="shared" si="2"/>
        <v>144.47134922785156</v>
      </c>
    </row>
    <row r="25" spans="1:10" ht="45.75" customHeight="1">
      <c r="A25" s="27">
        <v>22080400</v>
      </c>
      <c r="B25" s="37" t="s">
        <v>28</v>
      </c>
      <c r="C25" s="26">
        <v>4000</v>
      </c>
      <c r="D25" s="20">
        <v>4000</v>
      </c>
      <c r="E25" s="20">
        <v>5330</v>
      </c>
      <c r="F25" s="20">
        <v>400</v>
      </c>
      <c r="G25" s="21">
        <f t="shared" si="0"/>
        <v>133.25</v>
      </c>
      <c r="H25" s="22">
        <f t="shared" si="1"/>
        <v>133.25</v>
      </c>
      <c r="I25" s="20">
        <v>3823.83</v>
      </c>
      <c r="J25" s="22">
        <f t="shared" si="2"/>
        <v>139.38904187686168</v>
      </c>
    </row>
    <row r="26" spans="1:10" ht="15" customHeight="1">
      <c r="A26" s="27">
        <v>22090000</v>
      </c>
      <c r="B26" s="36" t="s">
        <v>2</v>
      </c>
      <c r="C26" s="19">
        <v>1000</v>
      </c>
      <c r="D26" s="20">
        <v>1000</v>
      </c>
      <c r="E26" s="20">
        <v>976.38</v>
      </c>
      <c r="F26" s="20">
        <v>87.96</v>
      </c>
      <c r="G26" s="21">
        <f t="shared" si="0"/>
        <v>97.638</v>
      </c>
      <c r="H26" s="22">
        <f t="shared" si="1"/>
        <v>97.638</v>
      </c>
      <c r="I26" s="20">
        <v>852.74</v>
      </c>
      <c r="J26" s="22">
        <f t="shared" si="2"/>
        <v>114.49914393601802</v>
      </c>
    </row>
    <row r="27" spans="1:10" ht="46.5" customHeight="1">
      <c r="A27" s="27">
        <v>22130000</v>
      </c>
      <c r="B27" s="36" t="s">
        <v>53</v>
      </c>
      <c r="C27" s="46">
        <v>35</v>
      </c>
      <c r="D27" s="20">
        <v>35</v>
      </c>
      <c r="E27" s="20">
        <v>38.35</v>
      </c>
      <c r="F27" s="20">
        <v>3.29</v>
      </c>
      <c r="G27" s="21">
        <f t="shared" si="0"/>
        <v>109.57142857142858</v>
      </c>
      <c r="H27" s="43">
        <f t="shared" si="1"/>
        <v>109.57142857142858</v>
      </c>
      <c r="I27" s="20">
        <v>3.29</v>
      </c>
      <c r="J27" s="43">
        <f t="shared" si="2"/>
        <v>1165.6534954407296</v>
      </c>
    </row>
    <row r="28" spans="1:10" ht="15.75" customHeight="1" thickBot="1">
      <c r="A28" s="28">
        <v>24060300</v>
      </c>
      <c r="B28" s="36" t="s">
        <v>5</v>
      </c>
      <c r="C28" s="46">
        <v>9213.7</v>
      </c>
      <c r="D28" s="20">
        <v>9213.7</v>
      </c>
      <c r="E28" s="20">
        <v>9302.12</v>
      </c>
      <c r="F28" s="20">
        <v>0</v>
      </c>
      <c r="G28" s="21">
        <f t="shared" si="0"/>
        <v>100.95965790073478</v>
      </c>
      <c r="H28" s="43">
        <f t="shared" si="1"/>
        <v>100.95965790073478</v>
      </c>
      <c r="I28" s="20">
        <v>618.28</v>
      </c>
      <c r="J28" s="43">
        <f t="shared" si="2"/>
        <v>1504.5157533803456</v>
      </c>
    </row>
    <row r="29" spans="1:10" ht="18.75" customHeight="1">
      <c r="A29" s="63"/>
      <c r="B29" s="64" t="s">
        <v>22</v>
      </c>
      <c r="C29" s="65">
        <f>SUM(C5:C28)</f>
        <v>935409.19</v>
      </c>
      <c r="D29" s="65">
        <f>SUM(D5:D28)</f>
        <v>935409.19</v>
      </c>
      <c r="E29" s="65">
        <f>SUM(E5:E28)</f>
        <v>970606.1099999996</v>
      </c>
      <c r="F29" s="65">
        <f>SUM(F5:F28)</f>
        <v>95413.69000000002</v>
      </c>
      <c r="G29" s="66">
        <f t="shared" si="0"/>
        <v>103.76272976321728</v>
      </c>
      <c r="H29" s="67">
        <f t="shared" si="1"/>
        <v>103.76272976321728</v>
      </c>
      <c r="I29" s="65">
        <f>SUM(I5:I28)</f>
        <v>908457.7000000001</v>
      </c>
      <c r="J29" s="67">
        <f t="shared" si="2"/>
        <v>106.84109012450438</v>
      </c>
    </row>
    <row r="30" spans="1:11" ht="30" customHeight="1">
      <c r="A30" s="49">
        <v>41033900</v>
      </c>
      <c r="B30" s="39" t="s">
        <v>23</v>
      </c>
      <c r="C30" s="48">
        <v>213224.1</v>
      </c>
      <c r="D30" s="48">
        <v>213224.1</v>
      </c>
      <c r="E30" s="48">
        <v>213224.1</v>
      </c>
      <c r="F30" s="48">
        <v>16224</v>
      </c>
      <c r="G30" s="21">
        <f t="shared" si="0"/>
        <v>100</v>
      </c>
      <c r="H30" s="21">
        <f t="shared" si="1"/>
        <v>100</v>
      </c>
      <c r="I30" s="48">
        <v>224561.4</v>
      </c>
      <c r="J30" s="21">
        <f t="shared" si="2"/>
        <v>94.95135851486498</v>
      </c>
      <c r="K30" s="9"/>
    </row>
    <row r="31" spans="1:11" ht="15.75" customHeight="1">
      <c r="A31" s="49">
        <v>41040400</v>
      </c>
      <c r="B31" s="39" t="s">
        <v>58</v>
      </c>
      <c r="C31" s="48">
        <v>1038.75</v>
      </c>
      <c r="D31" s="48">
        <v>1038.75</v>
      </c>
      <c r="E31" s="48">
        <v>1038.75</v>
      </c>
      <c r="F31" s="48">
        <v>44.83</v>
      </c>
      <c r="G31" s="21">
        <f t="shared" si="0"/>
        <v>100</v>
      </c>
      <c r="H31" s="21">
        <f t="shared" si="1"/>
        <v>100</v>
      </c>
      <c r="I31" s="48">
        <v>2967.15</v>
      </c>
      <c r="J31" s="21">
        <f t="shared" si="2"/>
        <v>35.00834133764724</v>
      </c>
      <c r="K31" s="9"/>
    </row>
    <row r="32" spans="1:11" ht="79.5" customHeight="1">
      <c r="A32" s="49">
        <v>41050400</v>
      </c>
      <c r="B32" s="39" t="s">
        <v>60</v>
      </c>
      <c r="C32" s="48">
        <v>7084.32</v>
      </c>
      <c r="D32" s="48">
        <v>7084.32</v>
      </c>
      <c r="E32" s="48">
        <v>7084.3</v>
      </c>
      <c r="F32" s="48">
        <v>-0.017</v>
      </c>
      <c r="G32" s="21">
        <f t="shared" si="0"/>
        <v>99.99971768638346</v>
      </c>
      <c r="H32" s="21">
        <f t="shared" si="1"/>
        <v>99.99971768638346</v>
      </c>
      <c r="I32" s="48"/>
      <c r="J32" s="21"/>
      <c r="K32" s="9"/>
    </row>
    <row r="33" spans="1:11" ht="78" customHeight="1">
      <c r="A33" s="49">
        <v>41050600</v>
      </c>
      <c r="B33" s="39" t="s">
        <v>61</v>
      </c>
      <c r="C33" s="48">
        <v>13669.19</v>
      </c>
      <c r="D33" s="48">
        <v>13669.19</v>
      </c>
      <c r="E33" s="48">
        <v>13669.19</v>
      </c>
      <c r="F33" s="48">
        <v>1544.76</v>
      </c>
      <c r="G33" s="21">
        <f t="shared" si="0"/>
        <v>100</v>
      </c>
      <c r="H33" s="21">
        <f t="shared" si="1"/>
        <v>100</v>
      </c>
      <c r="I33" s="48"/>
      <c r="J33" s="21"/>
      <c r="K33" s="9"/>
    </row>
    <row r="34" spans="1:11" ht="45.75" customHeight="1">
      <c r="A34" s="49">
        <v>41051000</v>
      </c>
      <c r="B34" s="39" t="s">
        <v>40</v>
      </c>
      <c r="C34" s="48">
        <v>1817</v>
      </c>
      <c r="D34" s="48">
        <v>1817</v>
      </c>
      <c r="E34" s="48">
        <v>1817</v>
      </c>
      <c r="F34" s="48">
        <v>214.34</v>
      </c>
      <c r="G34" s="21">
        <f t="shared" si="0"/>
        <v>100</v>
      </c>
      <c r="H34" s="21">
        <f t="shared" si="1"/>
        <v>100</v>
      </c>
      <c r="I34" s="48">
        <v>1457.78</v>
      </c>
      <c r="J34" s="21">
        <f t="shared" si="2"/>
        <v>124.641578290277</v>
      </c>
      <c r="K34" s="9"/>
    </row>
    <row r="35" spans="1:11" ht="45" customHeight="1">
      <c r="A35" s="49">
        <v>41051200</v>
      </c>
      <c r="B35" s="39" t="s">
        <v>41</v>
      </c>
      <c r="C35" s="48">
        <v>734.8</v>
      </c>
      <c r="D35" s="48">
        <v>734.8</v>
      </c>
      <c r="E35" s="48">
        <v>734.8</v>
      </c>
      <c r="F35" s="48">
        <v>199.3</v>
      </c>
      <c r="G35" s="21">
        <f t="shared" si="0"/>
        <v>100</v>
      </c>
      <c r="H35" s="21">
        <f t="shared" si="1"/>
        <v>100</v>
      </c>
      <c r="I35" s="48">
        <v>633.97</v>
      </c>
      <c r="J35" s="21">
        <f t="shared" si="2"/>
        <v>115.90453806962473</v>
      </c>
      <c r="K35" s="9"/>
    </row>
    <row r="36" spans="1:11" ht="19.5" customHeight="1">
      <c r="A36" s="49">
        <v>41053900</v>
      </c>
      <c r="B36" s="39" t="s">
        <v>54</v>
      </c>
      <c r="C36" s="48">
        <v>4393.96</v>
      </c>
      <c r="D36" s="48">
        <v>4393.96</v>
      </c>
      <c r="E36" s="48">
        <v>4313.38</v>
      </c>
      <c r="F36" s="48">
        <v>-80.59</v>
      </c>
      <c r="G36" s="21">
        <f t="shared" si="0"/>
        <v>98.16611894509735</v>
      </c>
      <c r="H36" s="21">
        <f t="shared" si="1"/>
        <v>98.16611894509735</v>
      </c>
      <c r="I36" s="48">
        <v>3401.63</v>
      </c>
      <c r="J36" s="21">
        <f t="shared" si="2"/>
        <v>126.80332664046354</v>
      </c>
      <c r="K36" s="9"/>
    </row>
    <row r="37" spans="1:11" ht="62.25" customHeight="1">
      <c r="A37" s="49">
        <v>41057700</v>
      </c>
      <c r="B37" s="39" t="s">
        <v>57</v>
      </c>
      <c r="C37" s="48">
        <v>147.45</v>
      </c>
      <c r="D37" s="48">
        <v>147.45</v>
      </c>
      <c r="E37" s="48">
        <v>147.45</v>
      </c>
      <c r="F37" s="48">
        <v>0</v>
      </c>
      <c r="G37" s="21">
        <f t="shared" si="0"/>
        <v>100</v>
      </c>
      <c r="H37" s="21">
        <f t="shared" si="1"/>
        <v>100</v>
      </c>
      <c r="I37" s="48"/>
      <c r="J37" s="21"/>
      <c r="K37" s="9"/>
    </row>
    <row r="38" spans="1:11" ht="59.25" customHeight="1">
      <c r="A38" s="49">
        <v>41058400</v>
      </c>
      <c r="B38" s="39" t="s">
        <v>56</v>
      </c>
      <c r="C38" s="48"/>
      <c r="D38" s="48"/>
      <c r="E38" s="48"/>
      <c r="F38" s="48"/>
      <c r="G38" s="21"/>
      <c r="H38" s="21"/>
      <c r="I38" s="48">
        <v>700</v>
      </c>
      <c r="J38" s="21">
        <f t="shared" si="2"/>
        <v>0</v>
      </c>
      <c r="K38" s="9"/>
    </row>
    <row r="39" spans="1:11" ht="52.5" customHeight="1">
      <c r="A39" s="49">
        <v>41059000</v>
      </c>
      <c r="B39" s="39" t="s">
        <v>62</v>
      </c>
      <c r="C39" s="48">
        <v>1800</v>
      </c>
      <c r="D39" s="48">
        <v>1800</v>
      </c>
      <c r="E39" s="48">
        <v>0</v>
      </c>
      <c r="F39" s="48">
        <v>-1800</v>
      </c>
      <c r="G39" s="21"/>
      <c r="H39" s="21"/>
      <c r="I39" s="48"/>
      <c r="J39" s="21"/>
      <c r="K39" s="9"/>
    </row>
    <row r="40" spans="1:10" s="11" customFormat="1" ht="18" customHeight="1" thickBot="1">
      <c r="A40" s="56"/>
      <c r="B40" s="57" t="s">
        <v>12</v>
      </c>
      <c r="C40" s="58">
        <f>SUM(C30:C39)</f>
        <v>243909.57</v>
      </c>
      <c r="D40" s="58">
        <f>SUM(D30:D39)</f>
        <v>243909.57</v>
      </c>
      <c r="E40" s="58">
        <f>SUM(E30:E39)</f>
        <v>242028.97</v>
      </c>
      <c r="F40" s="58">
        <f>SUM(F30:F39)</f>
        <v>16346.623</v>
      </c>
      <c r="G40" s="62">
        <f t="shared" si="0"/>
        <v>99.22897654241282</v>
      </c>
      <c r="H40" s="60">
        <f t="shared" si="1"/>
        <v>99.22897654241282</v>
      </c>
      <c r="I40" s="58">
        <f>SUM(I30:I38)</f>
        <v>233721.93</v>
      </c>
      <c r="J40" s="60">
        <f t="shared" si="2"/>
        <v>103.55424071673549</v>
      </c>
    </row>
    <row r="41" spans="1:10" s="1" customFormat="1" ht="16.5" thickBot="1">
      <c r="A41" s="29"/>
      <c r="B41" s="38" t="s">
        <v>6</v>
      </c>
      <c r="C41" s="31">
        <f>SUM(C29+C40)</f>
        <v>1179318.76</v>
      </c>
      <c r="D41" s="31">
        <f>SUM(D29+D40)</f>
        <v>1179318.76</v>
      </c>
      <c r="E41" s="31">
        <f>SUM(E29+E40)</f>
        <v>1212635.0799999996</v>
      </c>
      <c r="F41" s="31">
        <f>SUM(F29+F40)</f>
        <v>111760.31300000002</v>
      </c>
      <c r="G41" s="40">
        <f t="shared" si="0"/>
        <v>102.82504791155867</v>
      </c>
      <c r="H41" s="44">
        <f t="shared" si="1"/>
        <v>102.82504791155867</v>
      </c>
      <c r="I41" s="31">
        <f>SUM(I29+I40)</f>
        <v>1142179.6300000001</v>
      </c>
      <c r="J41" s="44">
        <f t="shared" si="2"/>
        <v>106.16850871346738</v>
      </c>
    </row>
    <row r="42" spans="1:10" s="1" customFormat="1" ht="18" customHeight="1">
      <c r="A42" s="50"/>
      <c r="B42" s="51" t="s">
        <v>7</v>
      </c>
      <c r="C42" s="52">
        <f>SUM(C43:C44)</f>
        <v>27450</v>
      </c>
      <c r="D42" s="52">
        <f>SUM(D43:D44)</f>
        <v>27450</v>
      </c>
      <c r="E42" s="52">
        <f>SUM(E43:E44)</f>
        <v>16490.52</v>
      </c>
      <c r="F42" s="52">
        <f>SUM(F43:F44)</f>
        <v>4501.24</v>
      </c>
      <c r="G42" s="53">
        <f t="shared" si="0"/>
        <v>60.074754098360664</v>
      </c>
      <c r="H42" s="54">
        <f t="shared" si="1"/>
        <v>60.074754098360664</v>
      </c>
      <c r="I42" s="52">
        <f>SUM(I43:I44)</f>
        <v>6503.62</v>
      </c>
      <c r="J42" s="55">
        <f t="shared" si="2"/>
        <v>253.55909478106042</v>
      </c>
    </row>
    <row r="43" spans="1:10" s="1" customFormat="1" ht="30" customHeight="1">
      <c r="A43" s="49">
        <v>31030000</v>
      </c>
      <c r="B43" s="39" t="s">
        <v>16</v>
      </c>
      <c r="C43" s="20">
        <v>1000</v>
      </c>
      <c r="D43" s="20">
        <v>1000</v>
      </c>
      <c r="E43" s="20">
        <v>1522.94</v>
      </c>
      <c r="F43" s="20">
        <v>0</v>
      </c>
      <c r="G43" s="32">
        <f t="shared" si="0"/>
        <v>152.29399999999998</v>
      </c>
      <c r="H43" s="21">
        <f t="shared" si="1"/>
        <v>152.29399999999998</v>
      </c>
      <c r="I43" s="20">
        <v>1410</v>
      </c>
      <c r="J43" s="21">
        <f t="shared" si="2"/>
        <v>108.00992907801418</v>
      </c>
    </row>
    <row r="44" spans="1:10" ht="46.5" customHeight="1">
      <c r="A44" s="49">
        <v>33010100</v>
      </c>
      <c r="B44" s="39" t="s">
        <v>31</v>
      </c>
      <c r="C44" s="20">
        <v>26450</v>
      </c>
      <c r="D44" s="20">
        <v>26450</v>
      </c>
      <c r="E44" s="20">
        <v>14967.58</v>
      </c>
      <c r="F44" s="20">
        <v>4501.24</v>
      </c>
      <c r="G44" s="32">
        <f t="shared" si="0"/>
        <v>56.58820415879017</v>
      </c>
      <c r="H44" s="21">
        <f t="shared" si="1"/>
        <v>56.58820415879017</v>
      </c>
      <c r="I44" s="48">
        <v>5093.62</v>
      </c>
      <c r="J44" s="21">
        <f t="shared" si="2"/>
        <v>293.8495608231474</v>
      </c>
    </row>
    <row r="45" spans="1:10" ht="18" customHeight="1">
      <c r="A45" s="49"/>
      <c r="B45" s="61" t="s">
        <v>8</v>
      </c>
      <c r="C45" s="20"/>
      <c r="D45" s="20"/>
      <c r="E45" s="20"/>
      <c r="F45" s="20"/>
      <c r="G45" s="32"/>
      <c r="H45" s="21"/>
      <c r="I45" s="20"/>
      <c r="J45" s="21"/>
    </row>
    <row r="46" spans="1:10" ht="33" customHeight="1">
      <c r="A46" s="49">
        <v>21110000</v>
      </c>
      <c r="B46" s="39" t="s">
        <v>37</v>
      </c>
      <c r="C46" s="20">
        <v>0</v>
      </c>
      <c r="D46" s="20">
        <v>0</v>
      </c>
      <c r="E46" s="20">
        <v>4.03</v>
      </c>
      <c r="F46" s="20">
        <v>0</v>
      </c>
      <c r="G46" s="21"/>
      <c r="H46" s="21"/>
      <c r="I46" s="20">
        <v>432.61</v>
      </c>
      <c r="J46" s="21">
        <f t="shared" si="2"/>
        <v>0.9315549802362405</v>
      </c>
    </row>
    <row r="47" spans="1:10" ht="46.5" customHeight="1">
      <c r="A47" s="49">
        <v>24062100</v>
      </c>
      <c r="B47" s="39" t="s">
        <v>21</v>
      </c>
      <c r="C47" s="20">
        <v>0</v>
      </c>
      <c r="D47" s="20">
        <v>0</v>
      </c>
      <c r="E47" s="20">
        <v>190.77</v>
      </c>
      <c r="F47" s="20">
        <v>100</v>
      </c>
      <c r="G47" s="21"/>
      <c r="H47" s="21"/>
      <c r="I47" s="20">
        <v>18.87</v>
      </c>
      <c r="J47" s="21">
        <f t="shared" si="2"/>
        <v>1010.9697933227345</v>
      </c>
    </row>
    <row r="48" spans="1:10" ht="18" customHeight="1">
      <c r="A48" s="49">
        <v>19010000</v>
      </c>
      <c r="B48" s="39" t="s">
        <v>14</v>
      </c>
      <c r="C48" s="20">
        <v>1600</v>
      </c>
      <c r="D48" s="20">
        <v>1600</v>
      </c>
      <c r="E48" s="20">
        <v>1711.58</v>
      </c>
      <c r="F48" s="20">
        <v>2.73</v>
      </c>
      <c r="G48" s="21">
        <f aca="true" t="shared" si="3" ref="G48:G56">SUM(E48/D48)*100</f>
        <v>106.97375</v>
      </c>
      <c r="H48" s="21">
        <f t="shared" si="1"/>
        <v>106.97375</v>
      </c>
      <c r="I48" s="20">
        <v>1599.41</v>
      </c>
      <c r="J48" s="21">
        <f t="shared" si="2"/>
        <v>107.01321112160107</v>
      </c>
    </row>
    <row r="49" spans="1:10" ht="19.5" customHeight="1">
      <c r="A49" s="49">
        <v>25000000</v>
      </c>
      <c r="B49" s="39" t="s">
        <v>9</v>
      </c>
      <c r="C49" s="20">
        <v>19550.2</v>
      </c>
      <c r="D49" s="20">
        <v>19550.2</v>
      </c>
      <c r="E49" s="20">
        <v>26875.62</v>
      </c>
      <c r="F49" s="20">
        <v>3683.28</v>
      </c>
      <c r="G49" s="21">
        <f t="shared" si="3"/>
        <v>137.46979570541478</v>
      </c>
      <c r="H49" s="21">
        <f t="shared" si="1"/>
        <v>137.46979570541478</v>
      </c>
      <c r="I49" s="20">
        <v>12966.35</v>
      </c>
      <c r="J49" s="21">
        <f t="shared" si="2"/>
        <v>207.27205420183782</v>
      </c>
    </row>
    <row r="50" spans="1:10" ht="27.75" customHeight="1">
      <c r="A50" s="49">
        <v>41051000</v>
      </c>
      <c r="B50" s="39" t="s">
        <v>23</v>
      </c>
      <c r="C50" s="20">
        <v>712.53</v>
      </c>
      <c r="D50" s="20">
        <v>712.53</v>
      </c>
      <c r="E50" s="20">
        <v>712.53</v>
      </c>
      <c r="F50" s="20">
        <v>712.53</v>
      </c>
      <c r="G50" s="21">
        <f t="shared" si="3"/>
        <v>100</v>
      </c>
      <c r="H50" s="21">
        <f t="shared" si="1"/>
        <v>100</v>
      </c>
      <c r="I50" s="20"/>
      <c r="J50" s="21"/>
    </row>
    <row r="51" spans="1:10" ht="69.75" customHeight="1">
      <c r="A51" s="49">
        <v>41535000</v>
      </c>
      <c r="B51" s="68" t="s">
        <v>64</v>
      </c>
      <c r="C51" s="20">
        <v>500</v>
      </c>
      <c r="D51" s="20">
        <v>500</v>
      </c>
      <c r="E51" s="20">
        <v>500</v>
      </c>
      <c r="F51" s="20">
        <v>0</v>
      </c>
      <c r="G51" s="21">
        <f t="shared" si="3"/>
        <v>100</v>
      </c>
      <c r="H51" s="21">
        <f t="shared" si="1"/>
        <v>100</v>
      </c>
      <c r="I51" s="20"/>
      <c r="J51" s="21"/>
    </row>
    <row r="52" spans="1:10" ht="33.75" customHeight="1">
      <c r="A52" s="49">
        <v>41053600</v>
      </c>
      <c r="B52" s="39" t="s">
        <v>55</v>
      </c>
      <c r="C52" s="20">
        <v>10000</v>
      </c>
      <c r="D52" s="20">
        <v>10000</v>
      </c>
      <c r="E52" s="20">
        <v>10000</v>
      </c>
      <c r="F52" s="20">
        <v>0</v>
      </c>
      <c r="G52" s="21">
        <f t="shared" si="3"/>
        <v>100</v>
      </c>
      <c r="H52" s="21">
        <f t="shared" si="1"/>
        <v>100</v>
      </c>
      <c r="I52" s="20"/>
      <c r="J52" s="21"/>
    </row>
    <row r="53" spans="1:10" ht="19.5" customHeight="1">
      <c r="A53" s="49">
        <v>41053900</v>
      </c>
      <c r="B53" s="39" t="s">
        <v>54</v>
      </c>
      <c r="C53" s="20">
        <v>6575.69</v>
      </c>
      <c r="D53" s="20">
        <v>6575.69</v>
      </c>
      <c r="E53" s="20">
        <v>9109.31</v>
      </c>
      <c r="F53" s="20">
        <v>1925.18</v>
      </c>
      <c r="G53" s="32">
        <f t="shared" si="3"/>
        <v>138.5301010236188</v>
      </c>
      <c r="H53" s="21">
        <f t="shared" si="1"/>
        <v>138.5301010236188</v>
      </c>
      <c r="I53" s="20">
        <v>9589.91</v>
      </c>
      <c r="J53" s="21">
        <f t="shared" si="2"/>
        <v>94.98848268649027</v>
      </c>
    </row>
    <row r="54" spans="1:10" ht="33" customHeight="1">
      <c r="A54" s="49">
        <v>50110000</v>
      </c>
      <c r="B54" s="39" t="s">
        <v>48</v>
      </c>
      <c r="C54" s="20"/>
      <c r="D54" s="20"/>
      <c r="E54" s="20"/>
      <c r="F54" s="20"/>
      <c r="G54" s="32"/>
      <c r="H54" s="21"/>
      <c r="I54" s="20">
        <v>26.55</v>
      </c>
      <c r="J54" s="21"/>
    </row>
    <row r="55" spans="1:10" s="1" customFormat="1" ht="16.5" customHeight="1" thickBot="1">
      <c r="A55" s="56"/>
      <c r="B55" s="57" t="s">
        <v>38</v>
      </c>
      <c r="C55" s="58">
        <f>SUM(C42)+SUM(C45:C54)</f>
        <v>66388.42</v>
      </c>
      <c r="D55" s="58">
        <f>SUM(D42)+SUM(D45:D54)</f>
        <v>66388.42</v>
      </c>
      <c r="E55" s="58">
        <f>SUM(E42)+SUM(E45:E54)</f>
        <v>65594.36</v>
      </c>
      <c r="F55" s="58">
        <f>SUM(F42)+SUM(F45:F54)</f>
        <v>10924.96</v>
      </c>
      <c r="G55" s="59">
        <f t="shared" si="3"/>
        <v>98.80391791219012</v>
      </c>
      <c r="H55" s="60">
        <f t="shared" si="1"/>
        <v>98.80391791219012</v>
      </c>
      <c r="I55" s="58">
        <f>SUM(I42)+SUM(I45:I54)</f>
        <v>31137.32</v>
      </c>
      <c r="J55" s="60">
        <f t="shared" si="2"/>
        <v>210.6615469796373</v>
      </c>
    </row>
    <row r="56" spans="1:10" s="10" customFormat="1" ht="21" customHeight="1" thickBot="1">
      <c r="A56" s="29"/>
      <c r="B56" s="38" t="s">
        <v>10</v>
      </c>
      <c r="C56" s="31">
        <f>SUM(C41+C55)</f>
        <v>1245707.18</v>
      </c>
      <c r="D56" s="30">
        <f>SUM(D41+D55)</f>
        <v>1245707.18</v>
      </c>
      <c r="E56" s="30">
        <f>SUM(E41+E55)</f>
        <v>1278229.4399999997</v>
      </c>
      <c r="F56" s="30">
        <f>SUM(F41+F55)</f>
        <v>122685.27300000002</v>
      </c>
      <c r="G56" s="33">
        <f t="shared" si="3"/>
        <v>102.61074677276885</v>
      </c>
      <c r="H56" s="45">
        <f t="shared" si="1"/>
        <v>102.61074677276885</v>
      </c>
      <c r="I56" s="30">
        <f>SUM(I41+I55)</f>
        <v>1173316.9500000002</v>
      </c>
      <c r="J56" s="45">
        <f t="shared" si="2"/>
        <v>108.94153024892374</v>
      </c>
    </row>
    <row r="57" spans="1:10" s="1" customFormat="1" ht="12.75">
      <c r="A57" s="2"/>
      <c r="B57" s="3"/>
      <c r="C57" s="4"/>
      <c r="D57" s="4"/>
      <c r="E57" s="4"/>
      <c r="F57" s="4"/>
      <c r="G57" s="4"/>
      <c r="H57" s="4"/>
      <c r="I57" s="4"/>
      <c r="J57" s="4"/>
    </row>
  </sheetData>
  <sheetProtection/>
  <mergeCells count="1">
    <mergeCell ref="A1:J1"/>
  </mergeCells>
  <printOptions horizontalCentered="1"/>
  <pageMargins left="0.7874015748031497" right="0.7874015748031497" top="0.3937007874015748" bottom="0.3937007874015748" header="0.15748031496062992" footer="0"/>
  <pageSetup fitToHeight="2" horizontalDpi="600" verticalDpi="600" orientation="landscape" paperSize="9" scale="55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f1</cp:lastModifiedBy>
  <cp:lastPrinted>2024-01-19T07:46:49Z</cp:lastPrinted>
  <dcterms:created xsi:type="dcterms:W3CDTF">1996-10-08T23:32:33Z</dcterms:created>
  <dcterms:modified xsi:type="dcterms:W3CDTF">2024-01-19T07:46:56Z</dcterms:modified>
  <cp:category/>
  <cp:version/>
  <cp:contentType/>
  <cp:contentStatus/>
</cp:coreProperties>
</file>