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45" windowHeight="6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<sst xmlns="http://schemas.openxmlformats.org/spreadsheetml/2006/main" count="117" uniqueCount="117">
  <si>
    <t>Коди</t>
  </si>
  <si>
    <t>ОСВІТА</t>
  </si>
  <si>
    <t>ОХОРОНА ЗДОРОВ’Я</t>
  </si>
  <si>
    <t>ФІЗИЧНА КУЛЬТУРА І СПОРТ</t>
  </si>
  <si>
    <t>СПЕЦІАЛЬНИЙ ФОНД</t>
  </si>
  <si>
    <t>ВСЬОГО ВИДАТКІВ</t>
  </si>
  <si>
    <t>1</t>
  </si>
  <si>
    <t>2</t>
  </si>
  <si>
    <t>3</t>
  </si>
  <si>
    <t>4</t>
  </si>
  <si>
    <t>5</t>
  </si>
  <si>
    <t>6</t>
  </si>
  <si>
    <t xml:space="preserve">% вико-нання </t>
  </si>
  <si>
    <t>(тис. грн.)</t>
  </si>
  <si>
    <t>ДЕРЖАВНЕ УПРАВЛІННЯ</t>
  </si>
  <si>
    <t>ЖИТЛОВО-КОМУНАЛЬНЕ ГОСПОДАРСТВО</t>
  </si>
  <si>
    <t>РАЗОМ ЗАГАЛЬНИЙ ФОНД</t>
  </si>
  <si>
    <t>ВИДАТКИ  БЮДЖЕТУ  М. СТРИЙ</t>
  </si>
  <si>
    <t>100105</t>
  </si>
  <si>
    <t>Видатки на утримання об"єктів, що передаються до комунальної власності</t>
  </si>
  <si>
    <t>100201</t>
  </si>
  <si>
    <t>Теплові мережі</t>
  </si>
  <si>
    <t>100202</t>
  </si>
  <si>
    <t>Водопровідно-каналізаційне господарство</t>
  </si>
  <si>
    <t>0100</t>
  </si>
  <si>
    <t>1000</t>
  </si>
  <si>
    <t>2000</t>
  </si>
  <si>
    <t>3000</t>
  </si>
  <si>
    <t>3033</t>
  </si>
  <si>
    <t>3035</t>
  </si>
  <si>
    <t>3104</t>
  </si>
  <si>
    <t>4000</t>
  </si>
  <si>
    <t>КУЛЬТУРА І МИСТЕЦТВО</t>
  </si>
  <si>
    <t>5000</t>
  </si>
  <si>
    <t>5011</t>
  </si>
  <si>
    <t>5031</t>
  </si>
  <si>
    <t>6000</t>
  </si>
  <si>
    <t>СОЦІАЛЬНИЙ ЗАХИСТ ТА СОЦІАЛЬНЕ ЗАБЕЗПЕЧЕННЯ</t>
  </si>
  <si>
    <t>3031</t>
  </si>
  <si>
    <t>8000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</si>
  <si>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</si>
  <si>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</si>
  <si>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</si>
  <si>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</si>
  <si>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Організація та проведення громадських робіт</t>
  </si>
  <si>
    <t>Утримання та навчально-тренувальна робота комунальних дитячо-юнацьких спортивних шкіл</t>
  </si>
  <si>
    <t>Проведення навчально-тренувальних зборів і змагань з олімпійських видів спорту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</si>
  <si>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</si>
  <si>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Резервний фонд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</si>
  <si>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</si>
  <si>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</si>
  <si>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0150</t>
  </si>
  <si>
    <t>0160</t>
  </si>
  <si>
    <t>0180</t>
  </si>
  <si>
    <t>Керівництао і управління у відповідній сфері у містах (місті Києві), селищах, селах, об'єднаних територіальних громадах</t>
  </si>
  <si>
    <t>Інша діяльність у сфері державного управління</t>
  </si>
  <si>
    <t xml:space="preserve"> Надання інших пільг  окремим категоріям громадян відповідно до законодавства</t>
  </si>
  <si>
    <t>3032</t>
  </si>
  <si>
    <t xml:space="preserve"> Надання пільг  окремим категоріям громадян з оплати послуг звязку</t>
  </si>
  <si>
    <t>Компенсаційні виплати за пільговий проїзд  окремих категорій громадян на залізничному транспорті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</si>
  <si>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</si>
  <si>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</si>
  <si>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</si>
  <si>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</si>
  <si>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</si>
  <si>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</si>
  <si>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</si>
  <si>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</si>
  <si>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3192</t>
  </si>
  <si>
    <t>3210</t>
  </si>
  <si>
    <t>3242</t>
  </si>
  <si>
    <t>Інші заходи у сфері соціального захисту і соціального забезпечення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</si>
  <si>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</si>
  <si>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</si>
  <si>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6015</t>
  </si>
  <si>
    <t>Забезпечення надійного та безперебійної експлуатації ліфтів</t>
  </si>
  <si>
    <t>6030</t>
  </si>
  <si>
    <t>Організація благоустрою населених пунктів</t>
  </si>
  <si>
    <t>6071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</si>
  <si>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</si>
  <si>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</si>
  <si>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</si>
  <si>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</si>
  <si>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</si>
  <si>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</si>
  <si>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</si>
  <si>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</si>
  <si>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</si>
  <si>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8110</t>
  </si>
  <si>
    <t>ІНША ДІЯЛЬНІСТЬ</t>
  </si>
  <si>
    <t>8410</t>
  </si>
  <si>
    <t>Фінансова підтримка засобів масової інформації</t>
  </si>
  <si>
    <t>9110</t>
  </si>
  <si>
    <t>РЕВЕРСНА ДОТАЦІЯ</t>
  </si>
  <si>
    <t>9770</t>
  </si>
  <si>
    <t>ІНШІ СУБВЕНЦІЇ З МІСЦЕВОГО БЮДЖЕТУ</t>
  </si>
  <si>
    <t>7000</t>
  </si>
  <si>
    <t>ЕКОНОМІЧНА ДІЯЛЬНІСТЬ</t>
  </si>
  <si>
    <t>8700</t>
  </si>
  <si>
    <t>8230</t>
  </si>
  <si>
    <t>Інші заходи громадського порядку та безпеки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</si>
  <si>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</si>
  <si>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</si>
  <si>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</si>
  <si>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водопровідно-каналізаційного господарства</t>
  </si>
  <si>
    <t>Затверджено  на   2020р. з урахуванням змін</t>
  </si>
  <si>
    <t>7463</t>
  </si>
  <si>
    <t>Утримання та розвиток автомобільних доріг  та дорожньої інфраструктури  за рахунок трансфертів з інштх місцевих бюджетів</t>
  </si>
  <si>
    <t>*</t>
  </si>
  <si>
    <t>7693</t>
  </si>
  <si>
    <t>Інші заходи, пов"язані  з економічною діяльністю</t>
  </si>
  <si>
    <t xml:space="preserve"> </t>
  </si>
  <si>
    <t>0191</t>
  </si>
  <si>
    <t>Проведення місцевих виборів</t>
  </si>
  <si>
    <t>за 12 місяців  2020 року</t>
  </si>
  <si>
    <t>Уточнений план на 12 місяців   2020року.</t>
  </si>
  <si>
    <t>Викорис-тання загального фонду    за  12 місяців      2020року.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</si>
</sst>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.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5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  <xf numFmtId="0" fontId="45" fillId="0" borderId="7" applyNumberFormat="0" applyFill="0" applyAlignment="0" applyProtection="0"/>
    <xf numFmtId="0" fontId="46" fillId="29" borderId="0" applyNumberFormat="0" applyBorder="0" applyAlignment="0" applyProtection="0"/>
    <xf numFmtId="0" fontId="0" fillId="30" borderId="8" applyNumberFormat="0" applyFont="0" applyAlignment="0" applyProtection="0"/>
    <xf numFmtId="0" fontId="47" fillId="28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9" fontId="5" fillId="0" borderId="16" xfId="0" applyNumberFormat="1" applyFont="1" applyBorder="1" applyAlignment="1">
      <alignment horizontal="right" vertical="center" wrapText="1"/>
    </xf>
    <xf numFmtId="189" fontId="4" fillId="0" borderId="17" xfId="0" applyNumberFormat="1" applyFont="1" applyBorder="1" applyAlignment="1">
      <alignment horizontal="right" vertical="center" wrapText="1"/>
    </xf>
    <xf numFmtId="189" fontId="5" fillId="0" borderId="15" xfId="0" applyNumberFormat="1" applyFont="1" applyBorder="1" applyAlignment="1">
      <alignment horizontal="right" vertical="center" wrapText="1"/>
    </xf>
    <xf numFmtId="189" fontId="4" fillId="0" borderId="15" xfId="0" applyNumberFormat="1" applyFont="1" applyBorder="1" applyAlignment="1">
      <alignment horizontal="right" vertical="center" wrapText="1"/>
    </xf>
    <xf numFmtId="189" fontId="5" fillId="0" borderId="18" xfId="0" applyNumberFormat="1" applyFont="1" applyBorder="1" applyAlignment="1">
      <alignment horizontal="right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9" fontId="4" fillId="0" borderId="1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89" fontId="5" fillId="0" borderId="21" xfId="0" applyNumberFormat="1" applyFont="1" applyBorder="1" applyAlignment="1">
      <alignment horizontal="right" vertical="center" wrapText="1"/>
    </xf>
    <xf numFmtId="189" fontId="5" fillId="0" borderId="22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189" fontId="5" fillId="0" borderId="13" xfId="0" applyNumberFormat="1" applyFont="1" applyBorder="1" applyAlignment="1">
      <alignment horizontal="right" vertical="center" wrapText="1"/>
    </xf>
    <xf numFmtId="189" fontId="5" fillId="0" borderId="25" xfId="0" applyNumberFormat="1" applyFont="1" applyBorder="1" applyAlignment="1">
      <alignment horizontal="right" vertical="center" wrapText="1"/>
    </xf>
    <xf numFmtId="189" fontId="5" fillId="0" borderId="23" xfId="0" applyNumberFormat="1" applyFont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89" fontId="5" fillId="0" borderId="27" xfId="0" applyNumberFormat="1" applyFont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right" vertical="center" wrapText="1"/>
    </xf>
    <xf numFmtId="189" fontId="5" fillId="0" borderId="28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189" fontId="5" fillId="0" borderId="12" xfId="0" applyNumberFormat="1" applyFont="1" applyBorder="1" applyAlignment="1">
      <alignment horizontal="right" vertical="center" wrapText="1"/>
    </xf>
    <xf numFmtId="189" fontId="5" fillId="0" borderId="20" xfId="0" applyNumberFormat="1" applyFont="1" applyBorder="1" applyAlignment="1">
      <alignment horizontal="right" vertical="center" wrapText="1"/>
    </xf>
    <xf numFmtId="189" fontId="5" fillId="0" borderId="14" xfId="0" applyNumberFormat="1" applyFont="1" applyBorder="1" applyAlignment="1">
      <alignment horizontal="righ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189" fontId="5" fillId="0" borderId="26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right" vertical="center" wrapText="1"/>
    </xf>
    <xf numFmtId="189" fontId="5" fillId="0" borderId="17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89" fontId="5" fillId="0" borderId="35" xfId="0" applyNumberFormat="1" applyFont="1" applyBorder="1" applyAlignment="1">
      <alignment horizontal="right" vertical="center" wrapText="1"/>
    </xf>
    <xf numFmtId="189" fontId="5" fillId="0" borderId="36" xfId="0" applyNumberFormat="1" applyFont="1" applyBorder="1" applyAlignment="1">
      <alignment horizontal="right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9" fontId="5" fillId="0" borderId="19" xfId="0" applyNumberFormat="1" applyFont="1" applyBorder="1" applyAlignment="1">
      <alignment horizontal="righ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left" vertical="center" wrapText="1"/>
    </xf>
    <xf numFmtId="189" fontId="4" fillId="4" borderId="15" xfId="0" applyNumberFormat="1" applyFont="1" applyFill="1" applyBorder="1" applyAlignment="1">
      <alignment horizontal="right" vertical="center" wrapText="1"/>
    </xf>
    <xf numFmtId="189" fontId="4" fillId="4" borderId="17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Border="1" applyAlignment="1" quotePrefix="1">
      <alignment vertical="center" wrapText="1"/>
    </xf>
    <xf numFmtId="2" fontId="51" fillId="0" borderId="24" xfId="0" applyNumberFormat="1" applyFont="1" applyBorder="1" applyAlignment="1" quotePrefix="1">
      <alignment vertical="center" wrapText="1"/>
    </xf>
    <xf numFmtId="2" fontId="51" fillId="0" borderId="23" xfId="0" applyNumberFormat="1" applyFont="1" applyBorder="1" applyAlignment="1" quotePrefix="1">
      <alignment vertical="center" wrapText="1"/>
    </xf>
    <xf numFmtId="2" fontId="51" fillId="0" borderId="27" xfId="0" applyNumberFormat="1" applyFont="1" applyBorder="1" applyAlignment="1" quotePrefix="1">
      <alignment vertical="center" wrapText="1"/>
    </xf>
    <xf numFmtId="2" fontId="51" fillId="0" borderId="13" xfId="0" applyNumberFormat="1" applyFont="1" applyBorder="1" applyAlignment="1" quotePrefix="1">
      <alignment vertical="center" wrapText="1"/>
    </xf>
    <xf numFmtId="2" fontId="14" fillId="0" borderId="23" xfId="0" applyNumberFormat="1" applyFont="1" applyBorder="1" applyAlignment="1" quotePrefix="1">
      <alignment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2" fontId="12" fillId="0" borderId="38" xfId="0" applyNumberFormat="1" applyFont="1" applyBorder="1" applyAlignment="1" quotePrefix="1">
      <alignment vertical="center" wrapText="1"/>
    </xf>
    <xf numFmtId="2" fontId="51" fillId="0" borderId="39" xfId="0" applyNumberFormat="1" applyFont="1" applyBorder="1" applyAlignment="1" quotePrefix="1">
      <alignment vertical="center" wrapText="1"/>
    </xf>
    <xf numFmtId="2" fontId="12" fillId="0" borderId="40" xfId="0" applyNumberFormat="1" applyFont="1" applyBorder="1" applyAlignment="1" quotePrefix="1">
      <alignment vertical="center" wrapText="1"/>
    </xf>
    <xf numFmtId="2" fontId="12" fillId="0" borderId="41" xfId="0" applyNumberFormat="1" applyFont="1" applyBorder="1" applyAlignment="1" quotePrefix="1">
      <alignment vertical="center" wrapText="1"/>
    </xf>
    <xf numFmtId="2" fontId="12" fillId="0" borderId="39" xfId="0" applyNumberFormat="1" applyFont="1" applyBorder="1" applyAlignment="1" quotePrefix="1">
      <alignment vertical="center" wrapText="1"/>
    </xf>
    <xf numFmtId="2" fontId="12" fillId="0" borderId="40" xfId="0" applyNumberFormat="1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2" fontId="12" fillId="0" borderId="24" xfId="0" applyNumberFormat="1" applyFont="1" applyBorder="1" applyAlignment="1" quotePrefix="1">
      <alignment vertical="center" wrapText="1"/>
    </xf>
    <xf numFmtId="2" fontId="12" fillId="0" borderId="0" xfId="0" applyNumberFormat="1" applyFont="1" applyBorder="1" applyAlignment="1" quotePrefix="1">
      <alignment vertical="center" wrapText="1"/>
    </xf>
    <xf numFmtId="189" fontId="4" fillId="0" borderId="42" xfId="0" applyNumberFormat="1" applyFont="1" applyBorder="1" applyAlignment="1">
      <alignment horizontal="right" vertical="center" wrapText="1"/>
    </xf>
    <xf numFmtId="49" fontId="5" fillId="0" borderId="43" xfId="0" applyNumberFormat="1" applyFont="1" applyBorder="1" applyAlignment="1">
      <alignment horizontal="left" vertical="center" wrapText="1"/>
    </xf>
    <xf numFmtId="189" fontId="5" fillId="0" borderId="44" xfId="0" applyNumberFormat="1" applyFont="1" applyBorder="1" applyAlignment="1">
      <alignment horizontal="right" vertical="center" wrapText="1"/>
    </xf>
    <xf numFmtId="2" fontId="12" fillId="0" borderId="45" xfId="0" applyNumberFormat="1" applyFont="1" applyBorder="1" applyAlignment="1" quotePrefix="1">
      <alignment vertical="center" wrapText="1"/>
    </xf>
    <xf numFmtId="0" fontId="9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/>
    </xf>
    <xf numFmtId="189" fontId="5" fillId="0" borderId="39" xfId="0" applyNumberFormat="1" applyFont="1" applyBorder="1" applyAlignment="1">
      <alignment horizontal="right" vertical="center" wrapText="1"/>
    </xf>
    <xf numFmtId="189" fontId="5" fillId="0" borderId="46" xfId="0" applyNumberFormat="1" applyFont="1" applyBorder="1" applyAlignment="1">
      <alignment horizontal="right"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189" fontId="5" fillId="0" borderId="47" xfId="0" applyNumberFormat="1" applyFont="1" applyBorder="1" applyAlignment="1">
      <alignment horizontal="right" vertical="center" wrapText="1"/>
    </xf>
    <xf numFmtId="189" fontId="5" fillId="0" borderId="4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49" fontId="4" fillId="0" borderId="49" xfId="0" applyNumberFormat="1" applyFont="1" applyBorder="1" applyAlignment="1">
      <alignment horizontal="left" vertical="center" wrapText="1"/>
    </xf>
    <xf numFmtId="2" fontId="12" fillId="0" borderId="24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SheetLayoutView="75" workbookViewId="0" topLeftCell="A35">
      <selection activeCell="A64" sqref="A64:F64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14.625" style="0" customWidth="1"/>
    <col min="4" max="4" width="14.375" style="0" customWidth="1"/>
    <col min="5" max="5" width="13.25390625" style="0" customWidth="1"/>
    <col min="6" max="6" width="13.00390625" style="0" customWidth="1"/>
  </cols>
  <sheetData>
    <row r="1" spans="1:6" s="27" customFormat="1" ht="23.25" customHeight="1">
      <c r="A1" s="114" t="s">
        <v>17</v>
      </c>
      <c r="B1" s="114"/>
      <c r="C1" s="114"/>
      <c r="D1" s="114"/>
      <c r="E1" s="114"/>
      <c r="F1" s="114"/>
    </row>
    <row r="2" spans="1:6" s="27" customFormat="1" ht="23.25" customHeight="1">
      <c r="A2" s="114" t="s">
        <v>114</v>
      </c>
      <c r="B2" s="114"/>
      <c r="C2" s="114"/>
      <c r="D2" s="114"/>
      <c r="E2" s="114"/>
      <c r="F2" s="114"/>
    </row>
    <row r="3" spans="1:6" ht="14.25" thickBot="1">
      <c r="A3" s="1"/>
      <c r="B3" s="2"/>
      <c r="C3" s="3"/>
      <c r="D3" s="3"/>
      <c r="E3" s="3"/>
      <c r="F3" s="4" t="s">
        <v>13</v>
      </c>
    </row>
    <row r="4" spans="1:6" ht="108" customHeight="1" thickBot="1">
      <c r="A4" s="5" t="s">
        <v>0</v>
      </c>
      <c r="B4" s="6"/>
      <c r="C4" s="6" t="s">
        <v>105</v>
      </c>
      <c r="D4" s="6" t="s">
        <v>115</v>
      </c>
      <c r="E4" s="6" t="s">
        <v>116</v>
      </c>
      <c r="F4" s="6" t="s">
        <v>12</v>
      </c>
    </row>
    <row r="5" spans="1:6" ht="16.5" thickBot="1">
      <c r="A5" s="7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6" ht="16.5" thickBot="1">
      <c r="A6" s="5" t="s">
        <v>24</v>
      </c>
      <c r="B6" s="13" t="s">
        <v>14</v>
      </c>
      <c r="C6" s="25">
        <f>SUM(C7:C10)</f>
        <v>37899.3</v>
      </c>
      <c r="D6" s="25">
        <f>SUM(D7:D10)</f>
        <v>37899.3</v>
      </c>
      <c r="E6" s="25">
        <f>SUM(E7:E10)</f>
        <v>37154.1</v>
      </c>
      <c r="F6" s="25">
        <f aca="true" t="shared" si="0" ref="F6:F65">SUM(E6/D6)*100</f>
        <v>98.03373677086384</v>
      </c>
    </row>
    <row r="7" spans="1:13" ht="66.75" customHeight="1" thickBot="1">
      <c r="A7" s="60" t="s">
        <v>51</v>
      </c>
      <c r="B7" s="94" t="s">
        <v>40</v>
      </c>
      <c r="C7" s="50">
        <v>17308.2</v>
      </c>
      <c r="D7" s="48">
        <v>17308.2</v>
      </c>
      <c r="E7" s="50">
        <v>16835.9</v>
      </c>
      <c r="F7" s="98">
        <f t="shared" si="0"/>
        <v>97.27123559931131</v>
      </c>
      <c r="M7" s="110"/>
    </row>
    <row r="8" spans="1:6" ht="30.75" customHeight="1">
      <c r="A8" s="43" t="s">
        <v>52</v>
      </c>
      <c r="B8" s="76" t="s">
        <v>54</v>
      </c>
      <c r="C8" s="38">
        <v>17075.4</v>
      </c>
      <c r="D8" s="38">
        <v>17075.4</v>
      </c>
      <c r="E8" s="38">
        <v>16892.4</v>
      </c>
      <c r="F8" s="20">
        <f t="shared" si="0"/>
        <v>98.92828279278962</v>
      </c>
    </row>
    <row r="9" spans="1:6" ht="25.5" customHeight="1" thickBot="1">
      <c r="A9" s="46" t="s">
        <v>53</v>
      </c>
      <c r="B9" s="95" t="s">
        <v>55</v>
      </c>
      <c r="C9" s="59">
        <v>60</v>
      </c>
      <c r="D9" s="38">
        <v>60</v>
      </c>
      <c r="E9" s="59">
        <v>18.7</v>
      </c>
      <c r="F9" s="33">
        <f t="shared" si="0"/>
        <v>31.166666666666664</v>
      </c>
    </row>
    <row r="10" spans="1:6" ht="25.5" customHeight="1" thickBot="1">
      <c r="A10" s="113" t="s">
        <v>112</v>
      </c>
      <c r="B10" s="112" t="s">
        <v>113</v>
      </c>
      <c r="C10" s="39">
        <v>3455.7</v>
      </c>
      <c r="D10" s="39">
        <v>3455.7</v>
      </c>
      <c r="E10" s="39">
        <v>3407.1</v>
      </c>
      <c r="F10" s="109">
        <f t="shared" si="0"/>
        <v>98.5936279190902</v>
      </c>
    </row>
    <row r="11" spans="1:6" ht="16.5" thickBot="1">
      <c r="A11" s="5" t="s">
        <v>25</v>
      </c>
      <c r="B11" s="111" t="s">
        <v>1</v>
      </c>
      <c r="C11" s="34">
        <v>261512.2</v>
      </c>
      <c r="D11" s="23">
        <v>261512.2</v>
      </c>
      <c r="E11" s="25">
        <v>248684.6</v>
      </c>
      <c r="F11" s="25">
        <f t="shared" si="0"/>
        <v>95.09483687567922</v>
      </c>
    </row>
    <row r="12" spans="1:15" ht="16.5" thickBot="1">
      <c r="A12" s="11" t="s">
        <v>26</v>
      </c>
      <c r="B12" s="52" t="s">
        <v>2</v>
      </c>
      <c r="C12" s="49">
        <v>39567.6</v>
      </c>
      <c r="D12" s="23">
        <v>39567.6</v>
      </c>
      <c r="E12" s="23">
        <v>38916.7</v>
      </c>
      <c r="F12" s="21">
        <f t="shared" si="0"/>
        <v>98.35496719538209</v>
      </c>
      <c r="O12">
        <v>191</v>
      </c>
    </row>
    <row r="13" spans="1:6" ht="32.25" thickBot="1">
      <c r="A13" s="5" t="s">
        <v>27</v>
      </c>
      <c r="B13" s="51" t="s">
        <v>37</v>
      </c>
      <c r="C13" s="34">
        <f>SUM(C14:C27)</f>
        <v>22658.1</v>
      </c>
      <c r="D13" s="25">
        <f>SUM(D14:D27)</f>
        <v>22658.1</v>
      </c>
      <c r="E13" s="25">
        <f>SUM(E14:E27)</f>
        <v>19784.499999999996</v>
      </c>
      <c r="F13" s="34">
        <f t="shared" si="0"/>
        <v>87.31755972477832</v>
      </c>
    </row>
    <row r="14" spans="1:6" ht="42" customHeight="1">
      <c r="A14" s="43" t="s">
        <v>38</v>
      </c>
      <c r="B14" s="91" t="s">
        <v>56</v>
      </c>
      <c r="C14" s="38">
        <v>47.6</v>
      </c>
      <c r="D14" s="20">
        <v>47.6</v>
      </c>
      <c r="E14" s="20">
        <v>39.4</v>
      </c>
      <c r="F14" s="20">
        <f t="shared" si="0"/>
        <v>82.77310924369748</v>
      </c>
    </row>
    <row r="15" spans="1:16" ht="41.25" customHeight="1">
      <c r="A15" s="43" t="s">
        <v>57</v>
      </c>
      <c r="B15" s="91" t="s">
        <v>58</v>
      </c>
      <c r="C15" s="38">
        <v>210</v>
      </c>
      <c r="D15" s="20">
        <v>210</v>
      </c>
      <c r="E15" s="20">
        <v>148.6</v>
      </c>
      <c r="F15" s="20">
        <f t="shared" si="0"/>
        <v>70.76190476190476</v>
      </c>
      <c r="P15" t="s">
        <v>111</v>
      </c>
    </row>
    <row r="16" spans="1:6" ht="31.5" customHeight="1">
      <c r="A16" s="43" t="s">
        <v>28</v>
      </c>
      <c r="B16" s="88" t="s">
        <v>41</v>
      </c>
      <c r="C16" s="38">
        <v>11592.8</v>
      </c>
      <c r="D16" s="20">
        <v>11592.8</v>
      </c>
      <c r="E16" s="20">
        <v>10556.9</v>
      </c>
      <c r="F16" s="20">
        <f t="shared" si="0"/>
        <v>91.06428127803464</v>
      </c>
    </row>
    <row r="17" spans="1:6" ht="28.5">
      <c r="A17" s="43" t="s">
        <v>29</v>
      </c>
      <c r="B17" s="88" t="s">
        <v>59</v>
      </c>
      <c r="C17" s="38">
        <v>915</v>
      </c>
      <c r="D17" s="20">
        <v>915</v>
      </c>
      <c r="E17" s="20">
        <v>915</v>
      </c>
      <c r="F17" s="20">
        <f t="shared" si="0"/>
        <v>100</v>
      </c>
    </row>
    <row r="18" spans="1:6" ht="45.75" customHeight="1">
      <c r="A18" s="43" t="s">
        <v>30</v>
      </c>
      <c r="B18" s="88" t="s">
        <v>42</v>
      </c>
      <c r="C18" s="38">
        <v>4769.3</v>
      </c>
      <c r="D18" s="20">
        <v>4769.3</v>
      </c>
      <c r="E18" s="20">
        <v>4749.7</v>
      </c>
      <c r="F18" s="20">
        <f t="shared" si="0"/>
        <v>99.58903822363868</v>
      </c>
    </row>
    <row r="19" spans="1:6" ht="15.75" hidden="1">
      <c r="A19" s="43"/>
      <c r="B19" s="92"/>
      <c r="C19" s="38"/>
      <c r="D19" s="20"/>
      <c r="E19" s="20"/>
      <c r="F19" s="20" t="e">
        <f t="shared" si="0"/>
        <v>#DIV/0!</v>
      </c>
    </row>
    <row r="20" spans="1:6" ht="28.5" customHeight="1">
      <c r="A20" s="43" t="s">
        <v>60</v>
      </c>
      <c r="B20" s="90" t="s">
        <v>61</v>
      </c>
      <c r="C20" s="38">
        <v>808.4</v>
      </c>
      <c r="D20" s="20">
        <v>808.4</v>
      </c>
      <c r="E20" s="20">
        <v>787.3</v>
      </c>
      <c r="F20" s="38">
        <f t="shared" si="0"/>
        <v>97.38990598713508</v>
      </c>
    </row>
    <row r="21" spans="1:6" ht="15.75" customHeight="1">
      <c r="A21" s="43" t="s">
        <v>62</v>
      </c>
      <c r="B21" s="90" t="s">
        <v>63</v>
      </c>
      <c r="C21" s="38">
        <v>169.5</v>
      </c>
      <c r="D21" s="20">
        <v>169.5</v>
      </c>
      <c r="E21" s="20">
        <v>79.5</v>
      </c>
      <c r="F21" s="38">
        <f t="shared" si="0"/>
        <v>46.902654867256636</v>
      </c>
    </row>
    <row r="22" spans="1:6" ht="57" customHeight="1">
      <c r="A22" s="43" t="s">
        <v>64</v>
      </c>
      <c r="B22" s="90" t="s">
        <v>50</v>
      </c>
      <c r="C22" s="38"/>
      <c r="D22" s="20"/>
      <c r="E22" s="20"/>
      <c r="F22" s="38" t="e">
        <f t="shared" si="0"/>
        <v>#DIV/0!</v>
      </c>
    </row>
    <row r="23" spans="1:6" ht="61.5" customHeight="1">
      <c r="A23" s="43" t="s">
        <v>49</v>
      </c>
      <c r="B23" s="87" t="s">
        <v>65</v>
      </c>
      <c r="C23" s="38">
        <v>56.3</v>
      </c>
      <c r="D23" s="20">
        <v>56.3</v>
      </c>
      <c r="E23" s="20">
        <v>56.1</v>
      </c>
      <c r="F23" s="24">
        <f t="shared" si="0"/>
        <v>99.64476021314388</v>
      </c>
    </row>
    <row r="24" spans="1:6" ht="67.5" customHeight="1">
      <c r="A24" s="43" t="s">
        <v>66</v>
      </c>
      <c r="B24" s="88" t="s">
        <v>67</v>
      </c>
      <c r="C24" s="38">
        <v>964.1</v>
      </c>
      <c r="D24" s="20">
        <v>964.1</v>
      </c>
      <c r="E24" s="20">
        <v>494.8</v>
      </c>
      <c r="F24" s="38">
        <f t="shared" si="0"/>
        <v>51.322476921481176</v>
      </c>
    </row>
    <row r="25" spans="1:6" ht="51.75" customHeight="1">
      <c r="A25" s="43" t="s">
        <v>68</v>
      </c>
      <c r="B25" s="88" t="s">
        <v>43</v>
      </c>
      <c r="C25" s="38">
        <v>94.5</v>
      </c>
      <c r="D25" s="20">
        <v>94.5</v>
      </c>
      <c r="E25" s="20">
        <v>70</v>
      </c>
      <c r="F25" s="24">
        <f t="shared" si="0"/>
        <v>74.07407407407408</v>
      </c>
    </row>
    <row r="26" spans="1:6" ht="15.75">
      <c r="A26" s="43" t="s">
        <v>69</v>
      </c>
      <c r="B26" s="93" t="s">
        <v>44</v>
      </c>
      <c r="C26" s="38">
        <v>40</v>
      </c>
      <c r="D26" s="20">
        <v>40</v>
      </c>
      <c r="E26" s="20"/>
      <c r="F26" s="38">
        <f t="shared" si="0"/>
        <v>0</v>
      </c>
    </row>
    <row r="27" spans="1:6" ht="28.5" customHeight="1" thickBot="1">
      <c r="A27" s="43" t="s">
        <v>70</v>
      </c>
      <c r="B27" s="90" t="s">
        <v>71</v>
      </c>
      <c r="C27" s="38">
        <v>2990.6</v>
      </c>
      <c r="D27" s="20">
        <v>2990.6</v>
      </c>
      <c r="E27" s="20">
        <v>1887.2</v>
      </c>
      <c r="F27" s="22">
        <f t="shared" si="0"/>
        <v>63.10439376713703</v>
      </c>
    </row>
    <row r="28" spans="1:6" ht="16.5" thickBot="1">
      <c r="A28" s="5" t="s">
        <v>31</v>
      </c>
      <c r="B28" s="51" t="s">
        <v>32</v>
      </c>
      <c r="C28" s="34">
        <v>11036.1</v>
      </c>
      <c r="D28" s="25">
        <v>11036.1</v>
      </c>
      <c r="E28" s="25">
        <v>10860.6</v>
      </c>
      <c r="F28" s="25">
        <f t="shared" si="0"/>
        <v>98.409764318917</v>
      </c>
    </row>
    <row r="29" spans="1:6" ht="32.25" hidden="1" thickBot="1">
      <c r="A29" s="9" t="s">
        <v>18</v>
      </c>
      <c r="B29" s="53" t="s">
        <v>19</v>
      </c>
      <c r="C29" s="54"/>
      <c r="D29" s="24"/>
      <c r="E29" s="24"/>
      <c r="F29" s="24" t="e">
        <f t="shared" si="0"/>
        <v>#DIV/0!</v>
      </c>
    </row>
    <row r="30" spans="1:6" ht="16.5" hidden="1" thickBot="1">
      <c r="A30" s="10" t="s">
        <v>20</v>
      </c>
      <c r="B30" s="36" t="s">
        <v>21</v>
      </c>
      <c r="C30" s="38"/>
      <c r="D30" s="20"/>
      <c r="E30" s="20"/>
      <c r="F30" s="20" t="e">
        <f t="shared" si="0"/>
        <v>#DIV/0!</v>
      </c>
    </row>
    <row r="31" spans="1:6" ht="16.5" hidden="1" thickBot="1">
      <c r="A31" s="31" t="s">
        <v>22</v>
      </c>
      <c r="B31" s="37" t="s">
        <v>23</v>
      </c>
      <c r="C31" s="55"/>
      <c r="D31" s="32"/>
      <c r="E31" s="32"/>
      <c r="F31" s="32" t="e">
        <f t="shared" si="0"/>
        <v>#DIV/0!</v>
      </c>
    </row>
    <row r="32" spans="1:6" ht="16.5" thickBot="1">
      <c r="A32" s="5" t="s">
        <v>33</v>
      </c>
      <c r="B32" s="51" t="s">
        <v>3</v>
      </c>
      <c r="C32" s="34">
        <f>SUM(C33:C35)</f>
        <v>6084</v>
      </c>
      <c r="D32" s="34">
        <f>SUM(D33:D35)</f>
        <v>6084</v>
      </c>
      <c r="E32" s="34">
        <f>SUM(E33:E35)</f>
        <v>5569</v>
      </c>
      <c r="F32" s="25">
        <f t="shared" si="0"/>
        <v>91.53517422748192</v>
      </c>
    </row>
    <row r="33" spans="1:6" ht="28.5">
      <c r="A33" s="44" t="s">
        <v>34</v>
      </c>
      <c r="B33" s="99" t="s">
        <v>46</v>
      </c>
      <c r="C33" s="59">
        <v>244.5</v>
      </c>
      <c r="D33" s="33">
        <v>244.5</v>
      </c>
      <c r="E33" s="33">
        <v>160.5</v>
      </c>
      <c r="F33" s="33">
        <f t="shared" si="0"/>
        <v>65.6441717791411</v>
      </c>
    </row>
    <row r="34" spans="1:10" ht="32.25" customHeight="1">
      <c r="A34" s="41" t="s">
        <v>35</v>
      </c>
      <c r="B34" s="89" t="s">
        <v>45</v>
      </c>
      <c r="C34" s="55">
        <v>5815.5</v>
      </c>
      <c r="D34" s="32">
        <v>5815.5</v>
      </c>
      <c r="E34" s="32">
        <v>5384.5</v>
      </c>
      <c r="F34" s="32">
        <f t="shared" si="0"/>
        <v>92.5887713868111</v>
      </c>
      <c r="J34" s="35"/>
    </row>
    <row r="35" spans="1:10" ht="32.25" customHeight="1" thickBot="1">
      <c r="A35" s="47" t="s">
        <v>72</v>
      </c>
      <c r="B35" s="90" t="s">
        <v>73</v>
      </c>
      <c r="C35" s="39">
        <v>24</v>
      </c>
      <c r="D35" s="62">
        <v>24</v>
      </c>
      <c r="E35" s="62">
        <v>24</v>
      </c>
      <c r="F35" s="32">
        <f t="shared" si="0"/>
        <v>100</v>
      </c>
      <c r="J35" s="35"/>
    </row>
    <row r="36" spans="1:6" ht="27" customHeight="1" thickBot="1">
      <c r="A36" s="5" t="s">
        <v>36</v>
      </c>
      <c r="B36" s="51" t="s">
        <v>15</v>
      </c>
      <c r="C36" s="34">
        <f>SUM(C37:C40)</f>
        <v>40830</v>
      </c>
      <c r="D36" s="34">
        <f>SUM(D37:D40)</f>
        <v>40830</v>
      </c>
      <c r="E36" s="34">
        <f>SUM(E37:E40)</f>
        <v>38825.7</v>
      </c>
      <c r="F36" s="34">
        <f t="shared" si="0"/>
        <v>95.09110947832475</v>
      </c>
    </row>
    <row r="37" spans="1:6" ht="35.25" customHeight="1" thickBot="1">
      <c r="A37" s="60" t="s">
        <v>103</v>
      </c>
      <c r="B37" s="97" t="s">
        <v>104</v>
      </c>
      <c r="C37" s="50">
        <v>7200</v>
      </c>
      <c r="D37" s="98">
        <v>7200</v>
      </c>
      <c r="E37" s="98">
        <v>6300</v>
      </c>
      <c r="F37" s="32">
        <f t="shared" si="0"/>
        <v>87.5</v>
      </c>
    </row>
    <row r="38" spans="1:6" ht="29.25" customHeight="1">
      <c r="A38" s="45" t="s">
        <v>74</v>
      </c>
      <c r="B38" s="86" t="s">
        <v>75</v>
      </c>
      <c r="C38" s="48">
        <v>90</v>
      </c>
      <c r="D38" s="71">
        <v>90</v>
      </c>
      <c r="E38" s="28"/>
      <c r="F38" s="48">
        <f t="shared" si="0"/>
        <v>0</v>
      </c>
    </row>
    <row r="39" spans="1:6" ht="15.75">
      <c r="A39" s="42" t="s">
        <v>76</v>
      </c>
      <c r="B39" s="87" t="s">
        <v>77</v>
      </c>
      <c r="C39" s="54">
        <v>30740</v>
      </c>
      <c r="D39" s="24">
        <v>30740</v>
      </c>
      <c r="E39" s="24">
        <v>29830.2</v>
      </c>
      <c r="F39" s="54">
        <f t="shared" si="0"/>
        <v>97.04033832140534</v>
      </c>
    </row>
    <row r="40" spans="1:15" ht="78.75" customHeight="1" thickBot="1">
      <c r="A40" s="46" t="s">
        <v>78</v>
      </c>
      <c r="B40" s="88" t="s">
        <v>47</v>
      </c>
      <c r="C40" s="56">
        <v>2800</v>
      </c>
      <c r="D40" s="22">
        <v>2800</v>
      </c>
      <c r="E40" s="22">
        <v>2695.5</v>
      </c>
      <c r="F40" s="22">
        <f t="shared" si="0"/>
        <v>96.26785714285714</v>
      </c>
      <c r="H40" s="29"/>
      <c r="J40" s="35"/>
      <c r="O40" s="29"/>
    </row>
    <row r="41" spans="1:15" ht="16.5" thickBot="1">
      <c r="A41" s="5" t="s">
        <v>96</v>
      </c>
      <c r="B41" s="51" t="s">
        <v>97</v>
      </c>
      <c r="C41" s="34">
        <f>SUM(C42:C48)</f>
        <v>19270</v>
      </c>
      <c r="D41" s="34">
        <f>SUM(D42:D48)</f>
        <v>19270</v>
      </c>
      <c r="E41" s="34">
        <f>SUM(E42:E48)</f>
        <v>8768.5</v>
      </c>
      <c r="F41" s="25">
        <f t="shared" si="0"/>
        <v>45.50337311883757</v>
      </c>
      <c r="H41" s="30"/>
      <c r="O41" s="29"/>
    </row>
    <row r="42" spans="1:15" ht="15.75">
      <c r="A42" s="60" t="s">
        <v>79</v>
      </c>
      <c r="B42" s="77" t="s">
        <v>80</v>
      </c>
      <c r="C42" s="50">
        <v>105</v>
      </c>
      <c r="D42" s="50">
        <v>105</v>
      </c>
      <c r="E42" s="50">
        <v>2.5</v>
      </c>
      <c r="F42" s="50">
        <f t="shared" si="0"/>
        <v>2.380952380952381</v>
      </c>
      <c r="H42" s="30"/>
      <c r="O42" s="29"/>
    </row>
    <row r="43" spans="1:15" ht="15.75">
      <c r="A43" s="43" t="s">
        <v>81</v>
      </c>
      <c r="B43" s="78" t="s">
        <v>82</v>
      </c>
      <c r="C43" s="38"/>
      <c r="D43" s="38"/>
      <c r="E43" s="38"/>
      <c r="F43" s="38" t="e">
        <f t="shared" si="0"/>
        <v>#DIV/0!</v>
      </c>
      <c r="O43" s="29"/>
    </row>
    <row r="44" spans="1:15" ht="34.5" customHeight="1">
      <c r="A44" s="43" t="s">
        <v>83</v>
      </c>
      <c r="B44" s="81" t="s">
        <v>84</v>
      </c>
      <c r="C44" s="38">
        <v>17230.4</v>
      </c>
      <c r="D44" s="38">
        <v>17230.4</v>
      </c>
      <c r="E44" s="38">
        <v>6885.2</v>
      </c>
      <c r="F44" s="38">
        <f t="shared" si="0"/>
        <v>39.959606277277366</v>
      </c>
      <c r="O44" s="61"/>
    </row>
    <row r="45" spans="1:15" s="19" customFormat="1" ht="15.75" hidden="1">
      <c r="A45" s="10"/>
      <c r="B45" s="82"/>
      <c r="C45" s="67"/>
      <c r="D45" s="67"/>
      <c r="E45" s="67"/>
      <c r="F45" s="67" t="e">
        <f t="shared" si="0"/>
        <v>#DIV/0!</v>
      </c>
      <c r="O45" s="100"/>
    </row>
    <row r="46" spans="1:15" s="19" customFormat="1" ht="42.75">
      <c r="A46" s="41" t="s">
        <v>106</v>
      </c>
      <c r="B46" s="83" t="s">
        <v>107</v>
      </c>
      <c r="C46" s="55">
        <v>456.6</v>
      </c>
      <c r="D46" s="55">
        <v>456.6</v>
      </c>
      <c r="E46" s="55">
        <v>456.3</v>
      </c>
      <c r="F46" s="38">
        <f t="shared" si="0"/>
        <v>99.93429697766098</v>
      </c>
      <c r="O46" s="100"/>
    </row>
    <row r="47" spans="1:6" s="19" customFormat="1" ht="15.75">
      <c r="A47" s="106" t="s">
        <v>85</v>
      </c>
      <c r="B47" s="105" t="s">
        <v>86</v>
      </c>
      <c r="C47" s="103">
        <v>120</v>
      </c>
      <c r="D47" s="32">
        <v>120</v>
      </c>
      <c r="E47" s="104">
        <v>85.5</v>
      </c>
      <c r="F47" s="103">
        <f t="shared" si="0"/>
        <v>71.25</v>
      </c>
    </row>
    <row r="48" spans="1:6" s="19" customFormat="1" ht="16.5" thickBot="1">
      <c r="A48" s="107" t="s">
        <v>109</v>
      </c>
      <c r="B48" s="101" t="s">
        <v>110</v>
      </c>
      <c r="C48" s="108">
        <v>1358</v>
      </c>
      <c r="D48" s="109">
        <v>1358</v>
      </c>
      <c r="E48" s="108">
        <v>1339</v>
      </c>
      <c r="F48" s="33">
        <f t="shared" si="0"/>
        <v>98.60088365243004</v>
      </c>
    </row>
    <row r="49" spans="1:6" ht="16.5" thickBot="1">
      <c r="A49" s="5" t="s">
        <v>39</v>
      </c>
      <c r="B49" s="70" t="s">
        <v>89</v>
      </c>
      <c r="C49" s="34">
        <f>SUM(C50:C57)</f>
        <v>4543.6</v>
      </c>
      <c r="D49" s="34">
        <f>SUM(D50:D57)</f>
        <v>4543.6</v>
      </c>
      <c r="E49" s="34">
        <f>SUM(E50:E57)</f>
        <v>996.8</v>
      </c>
      <c r="F49" s="34">
        <f t="shared" si="0"/>
        <v>21.938550928778938</v>
      </c>
    </row>
    <row r="50" spans="1:6" ht="31.5" customHeight="1" thickBot="1">
      <c r="A50" s="57" t="s">
        <v>88</v>
      </c>
      <c r="B50" s="79" t="s">
        <v>87</v>
      </c>
      <c r="C50" s="64">
        <v>284</v>
      </c>
      <c r="D50" s="48">
        <v>284</v>
      </c>
      <c r="E50" s="64">
        <v>166.8</v>
      </c>
      <c r="F50" s="48">
        <f t="shared" si="0"/>
        <v>58.732394366197184</v>
      </c>
    </row>
    <row r="51" spans="1:6" ht="15.75" hidden="1">
      <c r="A51" s="63"/>
      <c r="B51" s="84"/>
      <c r="C51" s="40"/>
      <c r="D51" s="38"/>
      <c r="E51" s="40"/>
      <c r="F51" s="38" t="e">
        <f t="shared" si="0"/>
        <v>#DIV/0!</v>
      </c>
    </row>
    <row r="52" spans="1:20" ht="16.5" thickBot="1">
      <c r="A52" s="66" t="s">
        <v>99</v>
      </c>
      <c r="B52" s="84" t="s">
        <v>100</v>
      </c>
      <c r="C52" s="40">
        <v>398</v>
      </c>
      <c r="D52" s="38">
        <v>398</v>
      </c>
      <c r="E52" s="40">
        <v>153</v>
      </c>
      <c r="F52" s="48">
        <f t="shared" si="0"/>
        <v>38.44221105527638</v>
      </c>
      <c r="T52" s="102"/>
    </row>
    <row r="53" spans="1:6" ht="15.75">
      <c r="A53" s="66" t="s">
        <v>90</v>
      </c>
      <c r="B53" s="80" t="s">
        <v>91</v>
      </c>
      <c r="C53" s="40">
        <v>677</v>
      </c>
      <c r="D53" s="38">
        <v>677</v>
      </c>
      <c r="E53" s="40">
        <v>677</v>
      </c>
      <c r="F53" s="38">
        <f t="shared" si="0"/>
        <v>100</v>
      </c>
    </row>
    <row r="54" spans="1:6" ht="15.75" hidden="1">
      <c r="A54" s="63"/>
      <c r="B54" s="84"/>
      <c r="C54" s="40"/>
      <c r="D54" s="38"/>
      <c r="E54" s="40"/>
      <c r="F54" s="38" t="e">
        <f t="shared" si="0"/>
        <v>#DIV/0!</v>
      </c>
    </row>
    <row r="55" spans="1:6" ht="15.75" hidden="1">
      <c r="A55" s="63"/>
      <c r="B55" s="84"/>
      <c r="C55" s="40"/>
      <c r="D55" s="38"/>
      <c r="E55" s="40"/>
      <c r="F55" s="38" t="e">
        <f t="shared" si="0"/>
        <v>#DIV/0!</v>
      </c>
    </row>
    <row r="56" spans="1:6" ht="15.75" hidden="1">
      <c r="A56" s="63"/>
      <c r="B56" s="84"/>
      <c r="C56" s="40"/>
      <c r="D56" s="38"/>
      <c r="E56" s="40"/>
      <c r="F56" s="38" t="e">
        <f t="shared" si="0"/>
        <v>#DIV/0!</v>
      </c>
    </row>
    <row r="57" spans="1:6" ht="16.5" thickBot="1">
      <c r="A57" s="58" t="s">
        <v>98</v>
      </c>
      <c r="B57" s="85" t="s">
        <v>48</v>
      </c>
      <c r="C57" s="65">
        <v>3184.6</v>
      </c>
      <c r="D57" s="39">
        <v>3184.6</v>
      </c>
      <c r="E57" s="65"/>
      <c r="F57" s="39">
        <f t="shared" si="0"/>
        <v>0</v>
      </c>
    </row>
    <row r="58" spans="1:6" ht="16.5" thickBot="1">
      <c r="A58" s="68" t="s">
        <v>92</v>
      </c>
      <c r="B58" s="69" t="s">
        <v>93</v>
      </c>
      <c r="C58" s="49">
        <v>431.1</v>
      </c>
      <c r="D58" s="30">
        <v>431.1</v>
      </c>
      <c r="E58" s="49">
        <v>431.1</v>
      </c>
      <c r="F58" s="96">
        <f t="shared" si="0"/>
        <v>100</v>
      </c>
    </row>
    <row r="59" spans="1:6" ht="16.5" thickBot="1">
      <c r="A59" s="5" t="s">
        <v>94</v>
      </c>
      <c r="B59" s="52" t="s">
        <v>95</v>
      </c>
      <c r="C59" s="49">
        <v>103.5</v>
      </c>
      <c r="D59" s="34">
        <v>103.5</v>
      </c>
      <c r="E59" s="49">
        <v>103.5</v>
      </c>
      <c r="F59" s="34">
        <f t="shared" si="0"/>
        <v>100</v>
      </c>
    </row>
    <row r="60" spans="1:6" ht="63.75" thickBot="1">
      <c r="A60" s="5" t="s">
        <v>101</v>
      </c>
      <c r="B60" s="52" t="s">
        <v>102</v>
      </c>
      <c r="C60" s="49">
        <v>1239</v>
      </c>
      <c r="D60" s="34">
        <v>1239</v>
      </c>
      <c r="E60" s="49">
        <v>1205.5</v>
      </c>
      <c r="F60" s="34">
        <f t="shared" si="0"/>
        <v>97.29620661824052</v>
      </c>
    </row>
    <row r="61" spans="1:6" ht="16.5" thickBot="1">
      <c r="A61" s="5"/>
      <c r="B61" s="51" t="s">
        <v>16</v>
      </c>
      <c r="C61" s="34">
        <f>SUM(C6+C11+C12+C13+C28+C32+C36+C41+C49+C58+C59+C60)</f>
        <v>445174.4999999999</v>
      </c>
      <c r="D61" s="34">
        <f>SUM(D6+D11+D12+D13+D28+D32+D36+D41+D49+D58+D59+D60)</f>
        <v>445174.4999999999</v>
      </c>
      <c r="E61" s="34">
        <f>SUM(E6+E11+E12+E13+E28+E32+E36+E41+E49+E58+E59+E60)</f>
        <v>411300.6</v>
      </c>
      <c r="F61" s="34">
        <f t="shared" si="0"/>
        <v>92.39087144479302</v>
      </c>
    </row>
    <row r="62" spans="1:6" s="26" customFormat="1" ht="16.5" thickBot="1">
      <c r="A62" s="116"/>
      <c r="B62" s="117"/>
      <c r="C62" s="117"/>
      <c r="D62" s="117"/>
      <c r="E62" s="117"/>
      <c r="F62" s="118"/>
    </row>
    <row r="63" spans="1:6" ht="16.5" thickBot="1">
      <c r="A63" s="11"/>
      <c r="B63" s="12" t="s">
        <v>4</v>
      </c>
      <c r="C63" s="23">
        <v>80685.6</v>
      </c>
      <c r="D63" s="23">
        <v>80685.6</v>
      </c>
      <c r="E63" s="23">
        <v>59666.6</v>
      </c>
      <c r="F63" s="21">
        <f t="shared" si="0"/>
        <v>73.94950276133535</v>
      </c>
    </row>
    <row r="64" spans="1:6" s="26" customFormat="1" ht="16.5" thickBot="1">
      <c r="A64" s="116" t="s">
        <v>108</v>
      </c>
      <c r="B64" s="117"/>
      <c r="C64" s="117"/>
      <c r="D64" s="117"/>
      <c r="E64" s="117"/>
      <c r="F64" s="118"/>
    </row>
    <row r="65" spans="1:6" s="18" customFormat="1" ht="18.75" thickBot="1">
      <c r="A65" s="72"/>
      <c r="B65" s="73" t="s">
        <v>5</v>
      </c>
      <c r="C65" s="74">
        <f>SUM(C61+C63)</f>
        <v>525860.0999999999</v>
      </c>
      <c r="D65" s="74">
        <f>SUM(D61+D63)</f>
        <v>525860.0999999999</v>
      </c>
      <c r="E65" s="74">
        <f>SUM(E61+E63)</f>
        <v>470967.19999999995</v>
      </c>
      <c r="F65" s="75">
        <f t="shared" si="0"/>
        <v>89.56131107874509</v>
      </c>
    </row>
    <row r="66" spans="1:6" ht="18.75">
      <c r="A66" s="14"/>
      <c r="B66" s="2"/>
      <c r="C66" s="3"/>
      <c r="D66" s="3"/>
      <c r="E66" s="3"/>
      <c r="F66" s="3"/>
    </row>
    <row r="67" spans="1:6" ht="18.75">
      <c r="A67" s="14"/>
      <c r="B67" s="2"/>
      <c r="C67" s="3"/>
      <c r="D67" s="3"/>
      <c r="E67" s="3"/>
      <c r="F67" s="3"/>
    </row>
    <row r="68" spans="1:6" ht="18.75">
      <c r="A68" s="15"/>
      <c r="B68" s="2"/>
      <c r="C68" s="3"/>
      <c r="D68" s="3"/>
      <c r="E68" s="3"/>
      <c r="F68" s="3"/>
    </row>
    <row r="69" spans="1:6" ht="18.75">
      <c r="A69" s="14"/>
      <c r="B69" s="16"/>
      <c r="C69" s="17"/>
      <c r="D69" s="17"/>
      <c r="E69" s="115"/>
      <c r="F69" s="115"/>
    </row>
  </sheetData>
  <sheetProtection/>
  <mergeCells count="5">
    <mergeCell ref="A1:F1"/>
    <mergeCell ref="A2:F2"/>
    <mergeCell ref="E69:F69"/>
    <mergeCell ref="A62:F62"/>
    <mergeCell ref="A64:F64"/>
  </mergeCells>
  <printOptions/>
  <pageMargins left="0.984251968503937" right="0.1968503937007874" top="0.5905511811023623" bottom="0.5905511811023623" header="0" footer="0"/>
  <pageSetup fitToHeight="2" fitToWidth="1" horizontalDpi="600" verticalDpi="600" orientation="portrait" paperSize="9" scale="73" r:id="rId1"/>
  <rowBreaks count="1" manualBreakCount="1">
    <brk id="2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 Стрийської міської ради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Полюхович Тетяна Іванівна</dc:creator>
  <cp:keywords/>
  <dc:description/>
  <cp:lastModifiedBy>User</cp:lastModifiedBy>
  <cp:lastPrinted>2020-04-23T06:03:33Z</cp:lastPrinted>
  <dcterms:created xsi:type="dcterms:W3CDTF">2005-08-15T05:47:55Z</dcterms:created>
  <dcterms:modified xsi:type="dcterms:W3CDTF">2021-03-04T11:44:04Z</dcterms:modified>
  <cp:category/>
  <cp:version/>
  <cp:contentType/>
  <cp:contentStatus/>
</cp:coreProperties>
</file>